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ikeshima-s\Desktop\"/>
    </mc:Choice>
  </mc:AlternateContent>
  <xr:revisionPtr revIDLastSave="0" documentId="13_ncr:1_{ECF00F24-633F-4C0A-9D8D-38B1B5F4ECA6}" xr6:coauthVersionLast="45" xr6:coauthVersionMax="45" xr10:uidLastSave="{00000000-0000-0000-0000-000000000000}"/>
  <bookViews>
    <workbookView xWindow="3150" yWindow="1080" windowWidth="24465" windowHeight="14520" xr2:uid="{00000000-000D-0000-FFFF-FFFF00000000}"/>
  </bookViews>
  <sheets>
    <sheet name="利用申し込み" sheetId="21" r:id="rId1"/>
    <sheet name="補足資料" sheetId="2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 i="21" l="1"/>
  <c r="G6" i="21" s="1"/>
  <c r="D6" i="21"/>
  <c r="AB28" i="21"/>
  <c r="AB27" i="21" s="1"/>
  <c r="AB21" i="21"/>
  <c r="AB20" i="21" s="1"/>
  <c r="AB13" i="21"/>
  <c r="AB12" i="21" s="1"/>
  <c r="AB10" i="21"/>
  <c r="AB9" i="21" s="1"/>
  <c r="AB7" i="21"/>
  <c r="AB6" i="21" s="1"/>
  <c r="AA28" i="21"/>
  <c r="AA27" i="21" s="1"/>
  <c r="AA21" i="21"/>
  <c r="AA20" i="21" s="1"/>
  <c r="AA13" i="21"/>
  <c r="AA12" i="21" s="1"/>
  <c r="AA10" i="21"/>
  <c r="AA9" i="21" s="1"/>
  <c r="AA7" i="21"/>
  <c r="AA6" i="21" s="1"/>
  <c r="Z28" i="21"/>
  <c r="Z27" i="21" s="1"/>
  <c r="Z21" i="21"/>
  <c r="Z20" i="21" s="1"/>
  <c r="Z13" i="21"/>
  <c r="Z12" i="21" s="1"/>
  <c r="Z10" i="21"/>
  <c r="Z9" i="21" s="1"/>
  <c r="Z7" i="21"/>
  <c r="Z6" i="21" s="1"/>
  <c r="Y28" i="21"/>
  <c r="Y27" i="21" s="1"/>
  <c r="Y21" i="21"/>
  <c r="Y20" i="21" s="1"/>
  <c r="Y13" i="21"/>
  <c r="Y12" i="21" s="1"/>
  <c r="Y10" i="21"/>
  <c r="Y9" i="21" s="1"/>
  <c r="Y7" i="21"/>
  <c r="Y6" i="21" s="1"/>
  <c r="X28" i="21"/>
  <c r="X27" i="21" s="1"/>
  <c r="X21" i="21"/>
  <c r="X20" i="21" s="1"/>
  <c r="X13" i="21"/>
  <c r="X12" i="21" s="1"/>
  <c r="X10" i="21"/>
  <c r="X9" i="21" s="1"/>
  <c r="X7" i="21"/>
  <c r="X6" i="21" s="1"/>
  <c r="W28" i="21"/>
  <c r="W27" i="21" s="1"/>
  <c r="W21" i="21"/>
  <c r="W20" i="21" s="1"/>
  <c r="W13" i="21"/>
  <c r="W12" i="21" s="1"/>
  <c r="W10" i="21"/>
  <c r="W9" i="21" s="1"/>
  <c r="W7" i="21"/>
  <c r="W6" i="21" s="1"/>
  <c r="V28" i="21"/>
  <c r="V27" i="21" s="1"/>
  <c r="V21" i="21"/>
  <c r="V20" i="21" s="1"/>
  <c r="V13" i="21"/>
  <c r="V12" i="21" s="1"/>
  <c r="V10" i="21"/>
  <c r="V9" i="21" s="1"/>
  <c r="V7" i="21"/>
  <c r="V6" i="21" s="1"/>
  <c r="U28" i="21"/>
  <c r="U27" i="21" s="1"/>
  <c r="U21" i="21"/>
  <c r="U20" i="21" s="1"/>
  <c r="U13" i="21"/>
  <c r="U12" i="21" s="1"/>
  <c r="U10" i="21"/>
  <c r="U9" i="21" s="1"/>
  <c r="U7" i="21"/>
  <c r="U6" i="21" s="1"/>
  <c r="T28" i="21"/>
  <c r="T27" i="21" s="1"/>
  <c r="T21" i="21"/>
  <c r="T20" i="21" s="1"/>
  <c r="T13" i="21"/>
  <c r="T12" i="21" s="1"/>
  <c r="T10" i="21"/>
  <c r="T9" i="21" s="1"/>
  <c r="T7" i="21"/>
  <c r="T6" i="21" s="1"/>
  <c r="S28" i="21"/>
  <c r="S27" i="21" s="1"/>
  <c r="S21" i="21"/>
  <c r="S20" i="21" s="1"/>
  <c r="S13" i="21"/>
  <c r="S12" i="21" s="1"/>
  <c r="S10" i="21"/>
  <c r="S9" i="21" s="1"/>
  <c r="S7" i="21"/>
  <c r="S6" i="21" s="1"/>
  <c r="R28" i="21"/>
  <c r="R27" i="21" s="1"/>
  <c r="R21" i="21"/>
  <c r="R20" i="21" s="1"/>
  <c r="R13" i="21"/>
  <c r="R12" i="21" s="1"/>
  <c r="R10" i="21"/>
  <c r="R9" i="21" s="1"/>
  <c r="R7" i="21"/>
  <c r="R6" i="21" s="1"/>
  <c r="Q28" i="21"/>
  <c r="Q27" i="21" s="1"/>
  <c r="Q21" i="21"/>
  <c r="Q20" i="21" s="1"/>
  <c r="Q13" i="21"/>
  <c r="Q12" i="21" s="1"/>
  <c r="Q10" i="21"/>
  <c r="Q9" i="21" s="1"/>
  <c r="Q7" i="21"/>
  <c r="Q6" i="21" s="1"/>
  <c r="P28" i="21"/>
  <c r="P27" i="21" s="1"/>
  <c r="P21" i="21"/>
  <c r="P20" i="21" s="1"/>
  <c r="P13" i="21"/>
  <c r="P12" i="21" s="1"/>
  <c r="P10" i="21"/>
  <c r="P9" i="21" s="1"/>
  <c r="P7" i="21"/>
  <c r="P6" i="21" s="1"/>
  <c r="O28" i="21"/>
  <c r="O27" i="21" s="1"/>
  <c r="O21" i="21"/>
  <c r="O20" i="21" s="1"/>
  <c r="O13" i="21"/>
  <c r="O12" i="21" s="1"/>
  <c r="O10" i="21"/>
  <c r="O9" i="21" s="1"/>
  <c r="M28" i="21"/>
  <c r="M27" i="21" s="1"/>
  <c r="M21" i="21"/>
  <c r="M20" i="21" s="1"/>
  <c r="N28" i="21"/>
  <c r="N27" i="21" s="1"/>
  <c r="N21" i="21"/>
  <c r="N20" i="21" s="1"/>
  <c r="N13" i="21"/>
  <c r="N12" i="21" s="1"/>
  <c r="N10" i="21"/>
  <c r="N9" i="21" s="1"/>
  <c r="M13" i="21"/>
  <c r="M12" i="21" s="1"/>
  <c r="M10" i="21"/>
  <c r="M9" i="21" s="1"/>
  <c r="M7" i="21"/>
  <c r="M6" i="21" s="1"/>
  <c r="L28" i="21"/>
  <c r="L27" i="21" s="1"/>
  <c r="L21" i="21"/>
  <c r="L20" i="21" s="1"/>
  <c r="L13" i="21"/>
  <c r="L12" i="21" s="1"/>
  <c r="L10" i="21"/>
  <c r="L9" i="21" s="1"/>
  <c r="L7" i="21"/>
  <c r="L6" i="21" s="1"/>
  <c r="K28" i="21"/>
  <c r="K27" i="21" s="1"/>
  <c r="K21" i="21"/>
  <c r="K20" i="21" s="1"/>
  <c r="K13" i="21"/>
  <c r="K12" i="21" s="1"/>
  <c r="K10" i="21"/>
  <c r="K9" i="21" s="1"/>
  <c r="K7" i="21"/>
  <c r="K6" i="21" s="1"/>
  <c r="J28" i="21"/>
  <c r="J27" i="21" s="1"/>
  <c r="J21" i="21"/>
  <c r="J20" i="21" s="1"/>
  <c r="J13" i="21"/>
  <c r="J12" i="21" s="1"/>
  <c r="J10" i="21"/>
  <c r="J9" i="21" s="1"/>
  <c r="J7" i="21"/>
  <c r="J6" i="21" s="1"/>
  <c r="I28" i="21"/>
  <c r="I27" i="21" s="1"/>
  <c r="I21" i="21"/>
  <c r="I20" i="21" s="1"/>
  <c r="I13" i="21"/>
  <c r="I12" i="21" s="1"/>
  <c r="I10" i="21"/>
  <c r="I9" i="21" s="1"/>
  <c r="I7" i="21"/>
  <c r="I6" i="21" s="1"/>
  <c r="H28" i="21"/>
  <c r="H27" i="21" s="1"/>
  <c r="H21" i="21"/>
  <c r="H20" i="21" s="1"/>
  <c r="H13" i="21"/>
  <c r="H12" i="21" s="1"/>
  <c r="H10" i="21"/>
  <c r="H9" i="21" s="1"/>
  <c r="H7" i="21"/>
  <c r="H6" i="21" s="1"/>
  <c r="G28" i="21"/>
  <c r="G27" i="21" s="1"/>
  <c r="G21" i="21"/>
  <c r="G20" i="21" s="1"/>
  <c r="G13" i="21"/>
  <c r="G12" i="21" s="1"/>
  <c r="G10" i="21"/>
  <c r="G9" i="21" s="1"/>
  <c r="F28" i="21"/>
  <c r="F27" i="21" s="1"/>
  <c r="F21" i="21"/>
  <c r="F20" i="21" s="1"/>
  <c r="F13" i="21"/>
  <c r="F12" i="21" s="1"/>
  <c r="F10" i="21"/>
  <c r="F9" i="21" s="1"/>
  <c r="D28" i="21"/>
  <c r="D21" i="21"/>
  <c r="E28" i="21"/>
  <c r="E27" i="21" s="1"/>
  <c r="E21" i="21"/>
  <c r="E20" i="21" s="1"/>
  <c r="E13" i="21"/>
  <c r="E12" i="21" s="1"/>
  <c r="E10" i="21"/>
  <c r="E9" i="21" s="1"/>
  <c r="D10" i="21"/>
  <c r="D13" i="21"/>
  <c r="D7" i="21"/>
  <c r="O7" i="21"/>
  <c r="O6" i="21" s="1"/>
  <c r="N7" i="21"/>
  <c r="N6" i="21" s="1"/>
  <c r="F7" i="21"/>
  <c r="F6" i="21" s="1"/>
  <c r="E7" i="21"/>
  <c r="E6" i="21" s="1"/>
  <c r="D27" i="21"/>
  <c r="D20" i="21"/>
  <c r="D12" i="21"/>
  <c r="D9" i="21"/>
</calcChain>
</file>

<file path=xl/sharedStrings.xml><?xml version="1.0" encoding="utf-8"?>
<sst xmlns="http://schemas.openxmlformats.org/spreadsheetml/2006/main" count="39" uniqueCount="30">
  <si>
    <t>一次受付</t>
    <rPh sb="0" eb="2">
      <t>イチジ</t>
    </rPh>
    <rPh sb="2" eb="4">
      <t>ウケツケ</t>
    </rPh>
    <phoneticPr fontId="1"/>
  </si>
  <si>
    <t>二次受付</t>
    <rPh sb="0" eb="2">
      <t>ニジ</t>
    </rPh>
    <rPh sb="2" eb="4">
      <t>ウケツケ</t>
    </rPh>
    <phoneticPr fontId="1"/>
  </si>
  <si>
    <t>三次受付</t>
    <rPh sb="0" eb="2">
      <t>サンジ</t>
    </rPh>
    <rPh sb="2" eb="4">
      <t>ウケツケ</t>
    </rPh>
    <phoneticPr fontId="1"/>
  </si>
  <si>
    <t>●コンサートホール・演劇ホール</t>
    <rPh sb="10" eb="12">
      <t>エンゲキ</t>
    </rPh>
    <phoneticPr fontId="1"/>
  </si>
  <si>
    <t>変更</t>
    <rPh sb="0" eb="2">
      <t>ヘンコウ</t>
    </rPh>
    <phoneticPr fontId="1"/>
  </si>
  <si>
    <t>●大会議室</t>
    <rPh sb="1" eb="5">
      <t>ダイカイギシツ</t>
    </rPh>
    <phoneticPr fontId="1"/>
  </si>
  <si>
    <t>●リハーサル室・練習室・和室</t>
    <rPh sb="6" eb="7">
      <t>シツ</t>
    </rPh>
    <rPh sb="8" eb="11">
      <t>レンシュウシツ</t>
    </rPh>
    <rPh sb="12" eb="14">
      <t>ワシツ</t>
    </rPh>
    <phoneticPr fontId="1"/>
  </si>
  <si>
    <t>備考</t>
    <rPh sb="0" eb="2">
      <t>ビコウ</t>
    </rPh>
    <phoneticPr fontId="1"/>
  </si>
  <si>
    <t>和暦</t>
    <rPh sb="0" eb="2">
      <t>ワレキ</t>
    </rPh>
    <phoneticPr fontId="1"/>
  </si>
  <si>
    <t>令和</t>
    <phoneticPr fontId="1"/>
  </si>
  <si>
    <t>年</t>
    <phoneticPr fontId="1"/>
  </si>
  <si>
    <t>月</t>
    <rPh sb="0" eb="1">
      <t>ツキ</t>
    </rPh>
    <phoneticPr fontId="1"/>
  </si>
  <si>
    <t>通常受付</t>
    <rPh sb="0" eb="2">
      <t>ツウジョウ</t>
    </rPh>
    <rPh sb="2" eb="4">
      <t>ウケツケ</t>
    </rPh>
    <phoneticPr fontId="1"/>
  </si>
  <si>
    <r>
      <t>※24ヶ月前～16ヶ月先まで　</t>
    </r>
    <r>
      <rPr>
        <sz val="11"/>
        <color rgb="FFFF0000"/>
        <rFont val="ＭＳ Ｐゴシック"/>
        <family val="3"/>
        <charset val="128"/>
        <scheme val="minor"/>
      </rPr>
      <t>赤は申請月</t>
    </r>
    <rPh sb="4" eb="5">
      <t>ゲツ</t>
    </rPh>
    <rPh sb="5" eb="6">
      <t>マエ</t>
    </rPh>
    <rPh sb="10" eb="11">
      <t>ゲツ</t>
    </rPh>
    <rPh sb="11" eb="12">
      <t>サキ</t>
    </rPh>
    <phoneticPr fontId="1"/>
  </si>
  <si>
    <r>
      <t>※3ヶ月前の月　</t>
    </r>
    <r>
      <rPr>
        <sz val="11"/>
        <color rgb="FFFF0000"/>
        <rFont val="ＭＳ Ｐゴシック"/>
        <family val="3"/>
        <charset val="128"/>
        <scheme val="minor"/>
      </rPr>
      <t>赤は申請月</t>
    </r>
    <rPh sb="8" eb="9">
      <t>アカ</t>
    </rPh>
    <rPh sb="10" eb="12">
      <t>シンセイ</t>
    </rPh>
    <rPh sb="12" eb="13">
      <t>ツキ</t>
    </rPh>
    <phoneticPr fontId="1"/>
  </si>
  <si>
    <t>全体共通</t>
    <rPh sb="0" eb="2">
      <t>ゼンタイ</t>
    </rPh>
    <rPh sb="2" eb="4">
      <t>キョウツウ</t>
    </rPh>
    <phoneticPr fontId="1"/>
  </si>
  <si>
    <t>エントリーは該当月の受付開始日から20日までにご連絡下さい。（窓口、電話、ＦＡＸ、メール）</t>
    <rPh sb="6" eb="8">
      <t>ガイトウ</t>
    </rPh>
    <rPh sb="8" eb="9">
      <t>ツキ</t>
    </rPh>
    <rPh sb="10" eb="12">
      <t>ウケツケ</t>
    </rPh>
    <rPh sb="12" eb="14">
      <t>カイシ</t>
    </rPh>
    <rPh sb="14" eb="15">
      <t>ビ</t>
    </rPh>
    <rPh sb="19" eb="20">
      <t>ニチ</t>
    </rPh>
    <rPh sb="24" eb="26">
      <t>レンラク</t>
    </rPh>
    <rPh sb="26" eb="27">
      <t>クダ</t>
    </rPh>
    <rPh sb="31" eb="33">
      <t>マドグチ</t>
    </rPh>
    <rPh sb="34" eb="36">
      <t>デンワ</t>
    </rPh>
    <phoneticPr fontId="1"/>
  </si>
  <si>
    <r>
      <rPr>
        <sz val="11"/>
        <rFont val="ＭＳ Ｐゴシック"/>
        <family val="3"/>
        <charset val="128"/>
        <scheme val="minor"/>
      </rPr>
      <t>3ヶ月前まで</t>
    </r>
    <r>
      <rPr>
        <sz val="11"/>
        <color theme="1"/>
        <rFont val="ＭＳ Ｐゴシック"/>
        <family val="2"/>
        <charset val="128"/>
        <scheme val="minor"/>
      </rPr>
      <t>は使用日時・使用施設変更可能　※返還（5割還付）</t>
    </r>
    <rPh sb="2" eb="3">
      <t>ゲツ</t>
    </rPh>
    <rPh sb="3" eb="4">
      <t>マエ</t>
    </rPh>
    <rPh sb="7" eb="9">
      <t>シヨウ</t>
    </rPh>
    <rPh sb="9" eb="11">
      <t>ニチジ</t>
    </rPh>
    <rPh sb="12" eb="14">
      <t>シヨウ</t>
    </rPh>
    <rPh sb="14" eb="16">
      <t>シセツ</t>
    </rPh>
    <rPh sb="16" eb="18">
      <t>ヘンコウ</t>
    </rPh>
    <rPh sb="18" eb="20">
      <t>カノウ</t>
    </rPh>
    <rPh sb="22" eb="24">
      <t>ヘンカン</t>
    </rPh>
    <rPh sb="26" eb="27">
      <t>ワリ</t>
    </rPh>
    <rPh sb="27" eb="29">
      <t>カンプ</t>
    </rPh>
    <phoneticPr fontId="1"/>
  </si>
  <si>
    <t>※7日前までは使用日時・使用施設変更可能　※返還（5割還付）</t>
    <rPh sb="2" eb="3">
      <t>ニチ</t>
    </rPh>
    <rPh sb="3" eb="4">
      <t>マエ</t>
    </rPh>
    <phoneticPr fontId="1"/>
  </si>
  <si>
    <t>※前日までは使用日時・使用施設変更可能　※返還2日前まで（5割還付）</t>
    <rPh sb="1" eb="3">
      <t>ゼンジツ</t>
    </rPh>
    <rPh sb="2" eb="3">
      <t>ニチ</t>
    </rPh>
    <rPh sb="24" eb="25">
      <t>ニチ</t>
    </rPh>
    <rPh sb="25" eb="26">
      <t>マエ</t>
    </rPh>
    <phoneticPr fontId="1"/>
  </si>
  <si>
    <t>エントリーは該当月の受付開始日から20日までにご連絡下さい。（窓口、電話、ＦＡＸ、メール）
一次及び二次受付の団体は申請書の提出の際に公演企画書をご提出下さい。一次及び二次受付に該当するかの審査を行います。
三次団体は申請書のみご提出下さい。</t>
    <rPh sb="6" eb="8">
      <t>ガイトウ</t>
    </rPh>
    <rPh sb="8" eb="9">
      <t>ツキ</t>
    </rPh>
    <rPh sb="19" eb="20">
      <t>ニチ</t>
    </rPh>
    <rPh sb="24" eb="26">
      <t>レンラク</t>
    </rPh>
    <rPh sb="26" eb="27">
      <t>クダ</t>
    </rPh>
    <rPh sb="31" eb="33">
      <t>マドグチ</t>
    </rPh>
    <rPh sb="34" eb="36">
      <t>デンワ</t>
    </rPh>
    <rPh sb="46" eb="48">
      <t>イチジ</t>
    </rPh>
    <rPh sb="48" eb="49">
      <t>オヨ</t>
    </rPh>
    <rPh sb="50" eb="52">
      <t>ニジ</t>
    </rPh>
    <rPh sb="52" eb="54">
      <t>ウケツケ</t>
    </rPh>
    <rPh sb="55" eb="57">
      <t>ダンタイ</t>
    </rPh>
    <rPh sb="58" eb="60">
      <t>シンセイ</t>
    </rPh>
    <rPh sb="60" eb="61">
      <t>ショ</t>
    </rPh>
    <rPh sb="62" eb="64">
      <t>テイシュツ</t>
    </rPh>
    <rPh sb="65" eb="66">
      <t>サイ</t>
    </rPh>
    <rPh sb="67" eb="69">
      <t>コウエン</t>
    </rPh>
    <rPh sb="69" eb="72">
      <t>キカクショ</t>
    </rPh>
    <rPh sb="74" eb="76">
      <t>テイシュツ</t>
    </rPh>
    <rPh sb="76" eb="77">
      <t>クダ</t>
    </rPh>
    <rPh sb="80" eb="82">
      <t>イチジ</t>
    </rPh>
    <rPh sb="82" eb="83">
      <t>オヨ</t>
    </rPh>
    <rPh sb="84" eb="86">
      <t>ニジ</t>
    </rPh>
    <rPh sb="86" eb="88">
      <t>ウケツケ</t>
    </rPh>
    <rPh sb="89" eb="91">
      <t>ガイトウ</t>
    </rPh>
    <rPh sb="95" eb="97">
      <t>シンサ</t>
    </rPh>
    <rPh sb="98" eb="99">
      <t>オコナ</t>
    </rPh>
    <rPh sb="104" eb="106">
      <t>サンジ</t>
    </rPh>
    <rPh sb="106" eb="108">
      <t>ダンタイ</t>
    </rPh>
    <rPh sb="109" eb="112">
      <t>シンセイショ</t>
    </rPh>
    <rPh sb="115" eb="117">
      <t>テイシュツ</t>
    </rPh>
    <rPh sb="117" eb="118">
      <t>クダ</t>
    </rPh>
    <phoneticPr fontId="1"/>
  </si>
  <si>
    <t>※赤枠に年月を入力して下さい</t>
    <rPh sb="1" eb="2">
      <t>アカ</t>
    </rPh>
    <rPh sb="2" eb="3">
      <t>ワク</t>
    </rPh>
    <rPh sb="4" eb="6">
      <t>ネンゲツ</t>
    </rPh>
    <rPh sb="7" eb="9">
      <t>ニュウリョク</t>
    </rPh>
    <rPh sb="11" eb="12">
      <t>クダ</t>
    </rPh>
    <phoneticPr fontId="1"/>
  </si>
  <si>
    <r>
      <t>※14ヶ月前の月　</t>
    </r>
    <r>
      <rPr>
        <sz val="11"/>
        <color rgb="FFFF0000"/>
        <rFont val="ＭＳ Ｐゴシック"/>
        <family val="3"/>
        <charset val="128"/>
        <scheme val="minor"/>
      </rPr>
      <t>赤は申請月　</t>
    </r>
    <r>
      <rPr>
        <sz val="11"/>
        <color rgb="FF00B050"/>
        <rFont val="ＭＳ Ｐゴシック"/>
        <family val="3"/>
        <charset val="128"/>
        <scheme val="minor"/>
      </rPr>
      <t>緑はエントリー月　</t>
    </r>
    <rPh sb="9" eb="10">
      <t>アカ</t>
    </rPh>
    <rPh sb="11" eb="13">
      <t>シンセイ</t>
    </rPh>
    <rPh sb="13" eb="14">
      <t>ツキ</t>
    </rPh>
    <phoneticPr fontId="1"/>
  </si>
  <si>
    <r>
      <t>※12ヶ月前の月　</t>
    </r>
    <r>
      <rPr>
        <sz val="11"/>
        <color rgb="FFFF0000"/>
        <rFont val="ＭＳ Ｐゴシック"/>
        <family val="3"/>
        <charset val="128"/>
        <scheme val="minor"/>
      </rPr>
      <t>赤は申請月　</t>
    </r>
    <r>
      <rPr>
        <sz val="11"/>
        <color rgb="FF00B050"/>
        <rFont val="ＭＳ Ｐゴシック"/>
        <family val="3"/>
        <charset val="128"/>
        <scheme val="minor"/>
      </rPr>
      <t>緑はエントリー月</t>
    </r>
    <rPh sb="9" eb="10">
      <t>アカ</t>
    </rPh>
    <rPh sb="11" eb="13">
      <t>シンセイ</t>
    </rPh>
    <rPh sb="13" eb="14">
      <t>ツキ</t>
    </rPh>
    <phoneticPr fontId="1"/>
  </si>
  <si>
    <r>
      <t>※6ヶ月前の月　</t>
    </r>
    <r>
      <rPr>
        <sz val="11"/>
        <color rgb="FFFF0000"/>
        <rFont val="ＭＳ Ｐゴシック"/>
        <family val="3"/>
        <charset val="128"/>
        <scheme val="minor"/>
      </rPr>
      <t>赤は申請月　</t>
    </r>
    <r>
      <rPr>
        <sz val="11"/>
        <color rgb="FF00B050"/>
        <rFont val="ＭＳ Ｐゴシック"/>
        <family val="3"/>
        <charset val="128"/>
        <scheme val="minor"/>
      </rPr>
      <t>緑はエントリー月</t>
    </r>
    <rPh sb="8" eb="9">
      <t>アカ</t>
    </rPh>
    <rPh sb="10" eb="12">
      <t>シンセイ</t>
    </rPh>
    <rPh sb="12" eb="13">
      <t>ツキ</t>
    </rPh>
    <phoneticPr fontId="1"/>
  </si>
  <si>
    <t>該当月の受付開始日の9：00より先着順にて受付を行います。※早くこられた方から番号札をお渡し致します。</t>
    <rPh sb="0" eb="2">
      <t>ガイトウ</t>
    </rPh>
    <rPh sb="2" eb="3">
      <t>ツキ</t>
    </rPh>
    <rPh sb="4" eb="6">
      <t>ウケツケ</t>
    </rPh>
    <rPh sb="6" eb="8">
      <t>カイシ</t>
    </rPh>
    <rPh sb="8" eb="9">
      <t>ビ</t>
    </rPh>
    <rPh sb="16" eb="18">
      <t>センチャク</t>
    </rPh>
    <rPh sb="18" eb="19">
      <t>ジュン</t>
    </rPh>
    <rPh sb="21" eb="23">
      <t>ウケツケ</t>
    </rPh>
    <rPh sb="24" eb="25">
      <t>オコナ</t>
    </rPh>
    <rPh sb="30" eb="31">
      <t>ハヤ</t>
    </rPh>
    <rPh sb="36" eb="37">
      <t>カタ</t>
    </rPh>
    <rPh sb="39" eb="41">
      <t>バンゴウ</t>
    </rPh>
    <rPh sb="41" eb="42">
      <t>フダ</t>
    </rPh>
    <rPh sb="44" eb="45">
      <t>ワタ</t>
    </rPh>
    <rPh sb="46" eb="47">
      <t>イタ</t>
    </rPh>
    <phoneticPr fontId="1"/>
  </si>
  <si>
    <t>熊本県立劇場　施設サービスグループ</t>
    <rPh sb="0" eb="2">
      <t>クマモト</t>
    </rPh>
    <rPh sb="2" eb="4">
      <t>ケンリツ</t>
    </rPh>
    <rPh sb="4" eb="6">
      <t>ゲキジョウ</t>
    </rPh>
    <rPh sb="7" eb="9">
      <t>シセツ</t>
    </rPh>
    <phoneticPr fontId="1"/>
  </si>
  <si>
    <t>TEL：096-363-2233　FAX096-371-5246</t>
    <phoneticPr fontId="1"/>
  </si>
  <si>
    <t>●受付時間　9：00～19：00　
●申請にご来館の場合は事務所前駐車場をご利用下さい。
●申請：受付開始日及び仮予約から７日以内に使用許可申請書の原本をご提出下さい。</t>
    <rPh sb="19" eb="21">
      <t>シンセイ</t>
    </rPh>
    <rPh sb="23" eb="25">
      <t>ライカン</t>
    </rPh>
    <rPh sb="26" eb="28">
      <t>バアイ</t>
    </rPh>
    <rPh sb="29" eb="31">
      <t>ジム</t>
    </rPh>
    <rPh sb="31" eb="32">
      <t>ショ</t>
    </rPh>
    <rPh sb="32" eb="33">
      <t>マエ</t>
    </rPh>
    <rPh sb="33" eb="36">
      <t>チュウシャジョウ</t>
    </rPh>
    <rPh sb="38" eb="40">
      <t>リヨウ</t>
    </rPh>
    <rPh sb="40" eb="41">
      <t>クダ</t>
    </rPh>
    <rPh sb="46" eb="48">
      <t>シンセイ</t>
    </rPh>
    <rPh sb="49" eb="51">
      <t>ウケツケ</t>
    </rPh>
    <rPh sb="51" eb="53">
      <t>カイシ</t>
    </rPh>
    <rPh sb="53" eb="54">
      <t>ビ</t>
    </rPh>
    <rPh sb="54" eb="55">
      <t>オヨ</t>
    </rPh>
    <rPh sb="56" eb="59">
      <t>カリヨヤク</t>
    </rPh>
    <rPh sb="62" eb="63">
      <t>ニチ</t>
    </rPh>
    <rPh sb="63" eb="65">
      <t>イナイ</t>
    </rPh>
    <rPh sb="66" eb="68">
      <t>シヨウ</t>
    </rPh>
    <rPh sb="68" eb="70">
      <t>キョカ</t>
    </rPh>
    <rPh sb="70" eb="73">
      <t>シンセイショ</t>
    </rPh>
    <rPh sb="74" eb="76">
      <t>ゲンポン</t>
    </rPh>
    <rPh sb="78" eb="80">
      <t>テイシュツ</t>
    </rPh>
    <rPh sb="80" eb="81">
      <t>クダ</t>
    </rPh>
    <phoneticPr fontId="1"/>
  </si>
  <si>
    <t>熊本県立劇場　施設利用早見表（エントリー及び申請）</t>
    <rPh sb="0" eb="2">
      <t>クマモト</t>
    </rPh>
    <rPh sb="2" eb="4">
      <t>ケンリツ</t>
    </rPh>
    <rPh sb="4" eb="6">
      <t>ゲキジョウ</t>
    </rPh>
    <rPh sb="7" eb="9">
      <t>シセツ</t>
    </rPh>
    <rPh sb="9" eb="11">
      <t>リヨウ</t>
    </rPh>
    <rPh sb="11" eb="14">
      <t>ハヤミヒョウ</t>
    </rPh>
    <rPh sb="20" eb="21">
      <t>オヨ</t>
    </rPh>
    <rPh sb="22" eb="24">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</si>
</sst>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
  </numFmts>
  <fonts count="10"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b/>
      <sz val="14"/>
      <color theme="1"/>
      <name val="ＭＳ Ｐゴシック"/>
      <family val="3"/>
      <charset val="128"/>
      <scheme val="minor"/>
    </font>
    <font>
      <b/>
      <sz val="22"/>
      <color theme="1"/>
      <name val="ＭＳ Ｐゴシック"/>
      <family val="3"/>
      <charset val="128"/>
      <scheme val="minor"/>
    </font>
    <font>
      <sz val="11"/>
      <color rgb="FF00B050"/>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6"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80">
    <xf numFmtId="0" fontId="0" fillId="0" borderId="0" xfId="0">
      <alignment vertical="center"/>
    </xf>
    <xf numFmtId="0" fontId="0" fillId="0" borderId="0" xfId="0" applyFill="1">
      <alignment vertical="center"/>
    </xf>
    <xf numFmtId="0" fontId="2" fillId="0" borderId="0" xfId="0" applyFont="1">
      <alignment vertical="center"/>
    </xf>
    <xf numFmtId="0" fontId="0" fillId="0" borderId="5" xfId="0" applyBorder="1" applyAlignment="1">
      <alignment vertical="center"/>
    </xf>
    <xf numFmtId="0" fontId="0" fillId="0" borderId="6" xfId="0" applyBorder="1" applyAlignment="1">
      <alignment vertical="center"/>
    </xf>
    <xf numFmtId="0" fontId="0" fillId="0" borderId="23" xfId="0" applyBorder="1" applyAlignment="1">
      <alignment vertical="center"/>
    </xf>
    <xf numFmtId="0" fontId="5" fillId="0" borderId="0" xfId="0" applyFont="1" applyAlignment="1">
      <alignment vertical="center"/>
    </xf>
    <xf numFmtId="0" fontId="5" fillId="0" borderId="0" xfId="0" applyFont="1">
      <alignment vertical="center"/>
    </xf>
    <xf numFmtId="176" fontId="4" fillId="2" borderId="22" xfId="0" applyNumberFormat="1" applyFont="1" applyFill="1" applyBorder="1" applyAlignment="1">
      <alignment horizontal="center" vertical="center"/>
    </xf>
    <xf numFmtId="176" fontId="0" fillId="0" borderId="3" xfId="0" applyNumberFormat="1" applyBorder="1" applyAlignment="1">
      <alignment horizontal="center" vertical="center"/>
    </xf>
    <xf numFmtId="176" fontId="4" fillId="3" borderId="17" xfId="0" applyNumberFormat="1" applyFont="1" applyFill="1" applyBorder="1" applyAlignment="1">
      <alignment horizontal="center" vertical="center"/>
    </xf>
    <xf numFmtId="176" fontId="4" fillId="3" borderId="18" xfId="0" applyNumberFormat="1" applyFont="1" applyFill="1" applyBorder="1" applyAlignment="1">
      <alignment horizontal="center" vertical="center"/>
    </xf>
    <xf numFmtId="176" fontId="4" fillId="3" borderId="26" xfId="0" applyNumberFormat="1" applyFont="1" applyFill="1" applyBorder="1" applyAlignment="1">
      <alignment horizontal="center" vertical="center"/>
    </xf>
    <xf numFmtId="176" fontId="4" fillId="3" borderId="22" xfId="0" applyNumberFormat="1" applyFont="1" applyFill="1" applyBorder="1" applyAlignment="1">
      <alignment horizontal="center" vertical="center"/>
    </xf>
    <xf numFmtId="176" fontId="4" fillId="4" borderId="22" xfId="0" applyNumberFormat="1" applyFont="1" applyFill="1" applyBorder="1" applyAlignment="1">
      <alignment horizontal="center" vertical="center"/>
    </xf>
    <xf numFmtId="176" fontId="0" fillId="0" borderId="3" xfId="0" applyNumberFormat="1" applyFill="1" applyBorder="1" applyAlignment="1">
      <alignment horizontal="center" vertical="center"/>
    </xf>
    <xf numFmtId="176" fontId="0" fillId="0" borderId="1" xfId="0" applyNumberFormat="1" applyFill="1" applyBorder="1" applyAlignment="1">
      <alignment horizontal="center" vertical="center"/>
    </xf>
    <xf numFmtId="176" fontId="0" fillId="0" borderId="7" xfId="0" applyNumberFormat="1" applyFill="1" applyBorder="1" applyAlignment="1">
      <alignment horizontal="center" vertical="center"/>
    </xf>
    <xf numFmtId="176" fontId="0" fillId="0" borderId="2" xfId="0" applyNumberFormat="1" applyBorder="1" applyAlignment="1">
      <alignment horizontal="center" vertical="center"/>
    </xf>
    <xf numFmtId="0" fontId="0" fillId="0" borderId="0" xfId="0" applyBorder="1">
      <alignment vertical="center"/>
    </xf>
    <xf numFmtId="176" fontId="0" fillId="0" borderId="1" xfId="0" applyNumberFormat="1" applyBorder="1" applyAlignment="1">
      <alignment horizontal="center" vertical="center"/>
    </xf>
    <xf numFmtId="0" fontId="5" fillId="0" borderId="29" xfId="0" applyFont="1" applyBorder="1" applyAlignment="1">
      <alignment horizontal="center" vertical="center"/>
    </xf>
    <xf numFmtId="0" fontId="5" fillId="0" borderId="0" xfId="0" applyFont="1" applyAlignment="1">
      <alignment horizontal="center" vertical="center"/>
    </xf>
    <xf numFmtId="0" fontId="0" fillId="0" borderId="0" xfId="0"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2" fillId="0" borderId="0" xfId="0" applyFont="1" applyAlignment="1"/>
    <xf numFmtId="0" fontId="0" fillId="0" borderId="0" xfId="0" applyAlignment="1">
      <alignment vertical="center"/>
    </xf>
    <xf numFmtId="0" fontId="5" fillId="0" borderId="0" xfId="0" applyFont="1" applyBorder="1" applyAlignment="1">
      <alignment horizontal="center" vertical="center"/>
    </xf>
    <xf numFmtId="0" fontId="9" fillId="0" borderId="0" xfId="0" applyFont="1">
      <alignment vertical="center"/>
    </xf>
    <xf numFmtId="0" fontId="9" fillId="0" borderId="0" xfId="0" applyFont="1" applyBorder="1">
      <alignment vertical="center"/>
    </xf>
    <xf numFmtId="0" fontId="0" fillId="0" borderId="34" xfId="0" applyBorder="1" applyAlignment="1">
      <alignment horizontal="left" vertical="center"/>
    </xf>
    <xf numFmtId="0" fontId="0" fillId="0" borderId="13" xfId="0" applyBorder="1" applyAlignment="1">
      <alignment horizontal="left" vertical="center"/>
    </xf>
    <xf numFmtId="0" fontId="0" fillId="0" borderId="0" xfId="0" applyBorder="1" applyAlignment="1">
      <alignment horizontal="left" vertical="center"/>
    </xf>
    <xf numFmtId="0" fontId="0" fillId="0" borderId="33" xfId="0" applyBorder="1" applyAlignment="1">
      <alignment horizontal="left"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31" xfId="0" applyBorder="1" applyAlignment="1">
      <alignment horizontal="left" vertical="center" wrapText="1"/>
    </xf>
    <xf numFmtId="0" fontId="0" fillId="0" borderId="31" xfId="0" applyBorder="1" applyAlignment="1">
      <alignment horizontal="left" vertical="center"/>
    </xf>
    <xf numFmtId="0" fontId="0" fillId="0" borderId="32" xfId="0" applyBorder="1" applyAlignment="1">
      <alignment horizontal="left" vertical="center"/>
    </xf>
    <xf numFmtId="0" fontId="0" fillId="0" borderId="9" xfId="0" applyBorder="1" applyAlignment="1">
      <alignment horizontal="left" vertical="center"/>
    </xf>
    <xf numFmtId="0" fontId="0" fillId="0" borderId="28" xfId="0" applyBorder="1" applyAlignment="1">
      <alignment horizontal="left" vertical="center"/>
    </xf>
    <xf numFmtId="0" fontId="0" fillId="0" borderId="17" xfId="0" applyBorder="1" applyAlignment="1">
      <alignment horizontal="center" vertical="center"/>
    </xf>
    <xf numFmtId="0" fontId="0" fillId="0" borderId="18" xfId="0" applyBorder="1" applyAlignment="1">
      <alignment horizontal="center" vertical="center"/>
    </xf>
    <xf numFmtId="0" fontId="7" fillId="0" borderId="18" xfId="0" applyFont="1" applyFill="1" applyBorder="1" applyAlignment="1">
      <alignment horizontal="left" vertical="center"/>
    </xf>
    <xf numFmtId="0" fontId="0" fillId="0" borderId="18" xfId="0" applyFill="1" applyBorder="1" applyAlignment="1">
      <alignment horizontal="left" vertical="center"/>
    </xf>
    <xf numFmtId="0" fontId="0" fillId="0" borderId="26" xfId="0"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8" fillId="0" borderId="18" xfId="0" applyFont="1" applyFill="1" applyBorder="1" applyAlignment="1">
      <alignment horizontal="left" vertical="center"/>
    </xf>
    <xf numFmtId="0" fontId="8" fillId="0" borderId="26" xfId="0" applyFont="1" applyFill="1" applyBorder="1" applyAlignment="1">
      <alignment horizontal="left" vertical="center"/>
    </xf>
    <xf numFmtId="0" fontId="0" fillId="0" borderId="31" xfId="0" applyFill="1" applyBorder="1" applyAlignment="1">
      <alignment horizontal="left" vertical="center" wrapText="1"/>
    </xf>
    <xf numFmtId="0" fontId="0" fillId="0" borderId="31" xfId="0" applyFill="1" applyBorder="1" applyAlignment="1">
      <alignment horizontal="left" vertical="center"/>
    </xf>
    <xf numFmtId="0" fontId="0" fillId="0" borderId="32" xfId="0" applyFill="1" applyBorder="1" applyAlignment="1">
      <alignment horizontal="left" vertical="center"/>
    </xf>
    <xf numFmtId="0" fontId="0" fillId="0" borderId="9" xfId="0" applyFill="1" applyBorder="1" applyAlignment="1">
      <alignment horizontal="left" vertical="center"/>
    </xf>
    <xf numFmtId="0" fontId="0" fillId="0" borderId="28" xfId="0" applyFill="1" applyBorder="1" applyAlignment="1">
      <alignment horizontal="left" vertical="center"/>
    </xf>
    <xf numFmtId="0" fontId="0" fillId="0" borderId="18" xfId="0" applyFill="1" applyBorder="1"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7" xfId="0" applyBorder="1" applyAlignment="1">
      <alignment horizontal="center" vertical="center"/>
    </xf>
    <xf numFmtId="0" fontId="0" fillId="0" borderId="0" xfId="0" applyBorder="1" applyAlignment="1">
      <alignment horizontal="center" vertical="center"/>
    </xf>
    <xf numFmtId="0" fontId="5" fillId="0" borderId="0" xfId="0" applyFont="1" applyAlignment="1">
      <alignment horizontal="center" vertical="center"/>
    </xf>
    <xf numFmtId="0" fontId="8" fillId="0" borderId="19" xfId="0" applyFont="1" applyFill="1" applyBorder="1" applyAlignment="1">
      <alignment horizontal="left" vertical="center"/>
    </xf>
    <xf numFmtId="0" fontId="8" fillId="0" borderId="20" xfId="0" applyFont="1" applyFill="1" applyBorder="1" applyAlignment="1">
      <alignment horizontal="left" vertical="center"/>
    </xf>
    <xf numFmtId="0" fontId="8" fillId="0" borderId="21" xfId="0" applyFont="1" applyFill="1" applyBorder="1" applyAlignment="1">
      <alignment horizontal="lef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4" xfId="0" applyBorder="1" applyAlignment="1">
      <alignment horizontal="left" vertical="center"/>
    </xf>
    <xf numFmtId="0" fontId="0" fillId="0" borderId="10" xfId="0" applyBorder="1" applyAlignment="1">
      <alignment horizontal="left" vertical="center"/>
    </xf>
    <xf numFmtId="0" fontId="0" fillId="0" borderId="15" xfId="0" applyBorder="1" applyAlignment="1">
      <alignment horizontal="left" vertical="center"/>
    </xf>
    <xf numFmtId="0" fontId="0" fillId="0" borderId="11" xfId="0" applyBorder="1" applyAlignment="1">
      <alignment horizontal="left" vertical="center"/>
    </xf>
    <xf numFmtId="0" fontId="0" fillId="0" borderId="35" xfId="0" applyBorder="1" applyAlignment="1">
      <alignment horizontal="center" vertical="center"/>
    </xf>
    <xf numFmtId="0" fontId="0" fillId="0" borderId="24" xfId="0" applyFill="1" applyBorder="1" applyAlignment="1">
      <alignment horizontal="left" vertical="center"/>
    </xf>
    <xf numFmtId="0" fontId="0" fillId="0" borderId="10" xfId="0" applyFill="1" applyBorder="1" applyAlignment="1">
      <alignment horizontal="left" vertical="center"/>
    </xf>
    <xf numFmtId="0" fontId="0" fillId="0" borderId="15" xfId="0" applyFill="1" applyBorder="1" applyAlignment="1">
      <alignment horizontal="left" vertical="center"/>
    </xf>
    <xf numFmtId="0" fontId="0" fillId="0" borderId="25" xfId="0" applyFill="1" applyBorder="1" applyAlignment="1">
      <alignment horizontal="left" vertical="center"/>
    </xf>
    <xf numFmtId="0" fontId="0" fillId="0" borderId="0" xfId="0"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7</xdr:col>
      <xdr:colOff>33618</xdr:colOff>
      <xdr:row>0</xdr:row>
      <xdr:rowOff>0</xdr:rowOff>
    </xdr:from>
    <xdr:to>
      <xdr:col>13</xdr:col>
      <xdr:colOff>493059</xdr:colOff>
      <xdr:row>29</xdr:row>
      <xdr:rowOff>145676</xdr:rowOff>
    </xdr:to>
    <xdr:pic>
      <xdr:nvPicPr>
        <xdr:cNvPr id="4" name="図 3">
          <a:extLst>
            <a:ext uri="{FF2B5EF4-FFF2-40B4-BE49-F238E27FC236}">
              <a16:creationId xmlns:a16="http://schemas.microsoft.com/office/drawing/2014/main" id="{733E5C25-50B0-4AE0-B161-16B7A214EC0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5466" t="26699" r="10157" b="22404"/>
        <a:stretch/>
      </xdr:blipFill>
      <xdr:spPr>
        <a:xfrm>
          <a:off x="4818530" y="0"/>
          <a:ext cx="4560794" cy="5020235"/>
        </a:xfrm>
        <a:prstGeom prst="rect">
          <a:avLst/>
        </a:prstGeom>
      </xdr:spPr>
    </xdr:pic>
    <xdr:clientData/>
  </xdr:twoCellAnchor>
  <xdr:twoCellAnchor editAs="oneCell">
    <xdr:from>
      <xdr:col>0</xdr:col>
      <xdr:colOff>156884</xdr:colOff>
      <xdr:row>0</xdr:row>
      <xdr:rowOff>0</xdr:rowOff>
    </xdr:from>
    <xdr:to>
      <xdr:col>6</xdr:col>
      <xdr:colOff>627531</xdr:colOff>
      <xdr:row>38</xdr:row>
      <xdr:rowOff>56030</xdr:rowOff>
    </xdr:to>
    <xdr:pic>
      <xdr:nvPicPr>
        <xdr:cNvPr id="6" name="図 5">
          <a:extLst>
            <a:ext uri="{FF2B5EF4-FFF2-40B4-BE49-F238E27FC236}">
              <a16:creationId xmlns:a16="http://schemas.microsoft.com/office/drawing/2014/main" id="{4E13F3CA-0D0A-4162-AF5C-98ECA3DEA05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5414" t="10617" r="10052" b="24035"/>
        <a:stretch/>
      </xdr:blipFill>
      <xdr:spPr>
        <a:xfrm>
          <a:off x="156884" y="0"/>
          <a:ext cx="4572000" cy="6443383"/>
        </a:xfrm>
        <a:prstGeom prst="rect">
          <a:avLst/>
        </a:prstGeom>
      </xdr:spPr>
    </xdr:pic>
    <xdr:clientData/>
  </xdr:twoCellAnchor>
  <xdr:twoCellAnchor editAs="oneCell">
    <xdr:from>
      <xdr:col>7</xdr:col>
      <xdr:colOff>74994</xdr:colOff>
      <xdr:row>31</xdr:row>
      <xdr:rowOff>74993</xdr:rowOff>
    </xdr:from>
    <xdr:to>
      <xdr:col>13</xdr:col>
      <xdr:colOff>545641</xdr:colOff>
      <xdr:row>38</xdr:row>
      <xdr:rowOff>30170</xdr:rowOff>
    </xdr:to>
    <xdr:pic>
      <xdr:nvPicPr>
        <xdr:cNvPr id="7" name="図 6">
          <a:extLst>
            <a:ext uri="{FF2B5EF4-FFF2-40B4-BE49-F238E27FC236}">
              <a16:creationId xmlns:a16="http://schemas.microsoft.com/office/drawing/2014/main" id="{B4F44F83-B176-4096-BD7D-020CFEBF1D7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5414" t="76078" r="10052" b="12443"/>
        <a:stretch/>
      </xdr:blipFill>
      <xdr:spPr>
        <a:xfrm>
          <a:off x="4896109" y="5299089"/>
          <a:ext cx="4603032" cy="113481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74CC3-57C0-432B-8E35-BD43DE8AA075}">
  <dimension ref="A1:AB34"/>
  <sheetViews>
    <sheetView tabSelected="1" view="pageBreakPreview" zoomScaleNormal="90" zoomScaleSheetLayoutView="100" workbookViewId="0">
      <selection activeCell="O4" sqref="O4"/>
    </sheetView>
  </sheetViews>
  <sheetFormatPr defaultColWidth="5.5" defaultRowHeight="22.5" customHeight="1" x14ac:dyDescent="0.15"/>
  <cols>
    <col min="3" max="3" width="6" bestFit="1" customWidth="1"/>
    <col min="4" max="5" width="5.5" customWidth="1"/>
  </cols>
  <sheetData>
    <row r="1" spans="1:28" ht="22.5" customHeight="1" x14ac:dyDescent="0.15">
      <c r="A1" s="63" t="s">
        <v>29</v>
      </c>
      <c r="B1" s="63"/>
      <c r="C1" s="63"/>
      <c r="D1" s="63"/>
      <c r="E1" s="63"/>
      <c r="F1" s="63"/>
      <c r="G1" s="63"/>
      <c r="H1" s="63"/>
      <c r="I1" s="63"/>
      <c r="J1" s="63"/>
      <c r="K1" s="63"/>
      <c r="L1" s="63"/>
      <c r="M1" s="63"/>
      <c r="N1" s="63"/>
      <c r="O1" s="63"/>
      <c r="P1" s="63"/>
      <c r="Q1" s="63"/>
      <c r="R1" s="63"/>
      <c r="S1" s="63"/>
      <c r="T1" s="63"/>
      <c r="U1" s="63"/>
      <c r="V1" s="63"/>
      <c r="W1" s="63"/>
      <c r="X1" s="63"/>
      <c r="Y1" s="63"/>
      <c r="Z1" s="63"/>
      <c r="AA1" s="63"/>
      <c r="AB1" s="63"/>
    </row>
    <row r="2" spans="1:28" ht="14.25" customHeight="1" thickBot="1" x14ac:dyDescent="0.2">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row>
    <row r="3" spans="1:28" ht="22.5" customHeight="1" thickBot="1" x14ac:dyDescent="0.2">
      <c r="A3" s="63" t="s">
        <v>9</v>
      </c>
      <c r="B3" s="63"/>
      <c r="C3" s="21">
        <v>2</v>
      </c>
      <c r="D3" s="6" t="s">
        <v>10</v>
      </c>
      <c r="E3" s="21">
        <v>10</v>
      </c>
      <c r="F3" s="7" t="s">
        <v>11</v>
      </c>
      <c r="G3" s="26" t="s">
        <v>21</v>
      </c>
      <c r="W3" s="27"/>
      <c r="X3" s="27"/>
      <c r="Y3" s="27"/>
      <c r="Z3" s="27"/>
      <c r="AA3" s="27"/>
      <c r="AB3" s="27"/>
    </row>
    <row r="4" spans="1:28" ht="22.5" customHeight="1" x14ac:dyDescent="0.15">
      <c r="A4" s="22"/>
      <c r="B4" s="22"/>
      <c r="C4" s="28"/>
      <c r="D4" s="6"/>
      <c r="E4" s="28"/>
      <c r="F4" s="7"/>
      <c r="G4" s="26"/>
      <c r="V4" s="79" t="s">
        <v>26</v>
      </c>
      <c r="W4" s="79"/>
      <c r="X4" s="79"/>
      <c r="Y4" s="79"/>
      <c r="Z4" s="79"/>
      <c r="AA4" s="79"/>
      <c r="AB4" s="79"/>
    </row>
    <row r="5" spans="1:28" ht="22.5" customHeight="1" thickBot="1" x14ac:dyDescent="0.2">
      <c r="A5" s="29" t="s">
        <v>3</v>
      </c>
      <c r="O5" s="1"/>
      <c r="Q5" s="2"/>
      <c r="V5" s="72" t="s">
        <v>27</v>
      </c>
      <c r="W5" s="72"/>
      <c r="X5" s="72"/>
      <c r="Y5" s="72"/>
      <c r="Z5" s="72"/>
      <c r="AA5" s="72"/>
      <c r="AB5" s="72"/>
    </row>
    <row r="6" spans="1:28" ht="14.25" thickBot="1" x14ac:dyDescent="0.2">
      <c r="A6" s="49" t="s">
        <v>8</v>
      </c>
      <c r="B6" s="50"/>
      <c r="C6" s="50"/>
      <c r="D6" s="3" t="str">
        <f>"R"&amp;C3</f>
        <v>R2</v>
      </c>
      <c r="E6" s="3" t="str">
        <f>IF(MONTH(E7)=1,"R"&amp;C3+1," ")</f>
        <v xml:space="preserve"> </v>
      </c>
      <c r="F6" s="3" t="str">
        <f>IF(MONTH(F7)=1,"R"&amp;C3+1," ")</f>
        <v xml:space="preserve"> </v>
      </c>
      <c r="G6" s="3" t="str">
        <f>IF(MONTH(G7)=1,"R"&amp;C3+1," ")</f>
        <v>R3</v>
      </c>
      <c r="H6" s="3" t="str">
        <f>IF(MONTH(H7)=1,"R"&amp;C3+1," ")</f>
        <v xml:space="preserve"> </v>
      </c>
      <c r="I6" s="3" t="str">
        <f>IF(MONTH(I7)=1,"R"&amp;C3+1," ")</f>
        <v xml:space="preserve"> </v>
      </c>
      <c r="J6" s="3" t="str">
        <f>IF(MONTH(J7)=1,"R"&amp;C3+1," ")</f>
        <v xml:space="preserve"> </v>
      </c>
      <c r="K6" s="3" t="str">
        <f>IF(MONTH(K7)=1,"R"&amp;C3+1," ")</f>
        <v xml:space="preserve"> </v>
      </c>
      <c r="L6" s="3" t="str">
        <f>IF(MONTH(L7)=1,"R"&amp;C3+1," ")</f>
        <v xml:space="preserve"> </v>
      </c>
      <c r="M6" s="3" t="str">
        <f>IF(MONTH(M7)=1,"R"&amp;C3+1," ")</f>
        <v xml:space="preserve"> </v>
      </c>
      <c r="N6" s="3" t="str">
        <f>IF(MONTH(N7)=1,"R"&amp;C3+1," ")</f>
        <v xml:space="preserve"> </v>
      </c>
      <c r="O6" s="3" t="str">
        <f>IF(MONTH(O7)=1,"R"&amp;C3+1," ")</f>
        <v xml:space="preserve"> </v>
      </c>
      <c r="P6" s="3" t="str">
        <f>IF(MONTH(P7)=1,"R"&amp;C3+1," ")</f>
        <v xml:space="preserve"> </v>
      </c>
      <c r="Q6" s="3" t="str">
        <f>IF(MONTH(Q7)=1,"R"&amp;C3+2," ")</f>
        <v xml:space="preserve"> </v>
      </c>
      <c r="R6" s="3" t="str">
        <f>IF(MONTH(R7)=1,"R"&amp;C3+2," ")</f>
        <v xml:space="preserve"> </v>
      </c>
      <c r="S6" s="3" t="str">
        <f>IF(MONTH(S7)=1,"R"&amp;C3+2," ")</f>
        <v>R4</v>
      </c>
      <c r="T6" s="3" t="str">
        <f>IF(MONTH(T7)=1,"R"&amp;C3+2," ")</f>
        <v xml:space="preserve"> </v>
      </c>
      <c r="U6" s="3" t="str">
        <f>IF(MONTH(U7)=1,"R"&amp;C3+2," ")</f>
        <v xml:space="preserve"> </v>
      </c>
      <c r="V6" s="3" t="str">
        <f>IF(MONTH(V7)=1,"R"&amp;C3+2," ")</f>
        <v xml:space="preserve"> </v>
      </c>
      <c r="W6" s="3" t="str">
        <f>IF(MONTH(W7)=1,"R"&amp;C3+2," ")</f>
        <v xml:space="preserve"> </v>
      </c>
      <c r="X6" s="3" t="str">
        <f>IF(MONTH(X7)=1,"R"&amp;C3+2," ")</f>
        <v xml:space="preserve"> </v>
      </c>
      <c r="Y6" s="3" t="str">
        <f>IF(MONTH(Y7)=1,"R"&amp;C3+2," ")</f>
        <v xml:space="preserve"> </v>
      </c>
      <c r="Z6" s="3" t="str">
        <f>IF(MONTH(Z7)=1,"R"&amp;C3+2," ")</f>
        <v xml:space="preserve"> </v>
      </c>
      <c r="AA6" s="3" t="str">
        <f>IF(MONTH(AA7)=1,"R"&amp;C3+2," ")</f>
        <v xml:space="preserve"> </v>
      </c>
      <c r="AB6" s="4" t="str">
        <f>IF(MONTH(AB7)=1,"R"&amp;C3+2," ")</f>
        <v xml:space="preserve"> </v>
      </c>
    </row>
    <row r="7" spans="1:28" ht="22.5" customHeight="1" thickBot="1" x14ac:dyDescent="0.2">
      <c r="A7" s="59" t="s">
        <v>0</v>
      </c>
      <c r="B7" s="60"/>
      <c r="C7" s="60"/>
      <c r="D7" s="8">
        <f>EDATE(DATE(C3+2018,E3+1,),0)</f>
        <v>44135</v>
      </c>
      <c r="E7" s="9">
        <f>EDATE(DATE(C3+2018,E3+1,),1)</f>
        <v>44165</v>
      </c>
      <c r="F7" s="20">
        <f>EDATE(DATE(C3+2018,E3+1,),2)</f>
        <v>44196</v>
      </c>
      <c r="G7" s="20">
        <f>EDATE(DATE(C3+2018,E3+1,),3)</f>
        <v>44227</v>
      </c>
      <c r="H7" s="20">
        <f>EDATE(DATE(C3+2018,E3+1,),4)</f>
        <v>44255</v>
      </c>
      <c r="I7" s="20">
        <f>EDATE(DATE(C3+2018,E3+1,),5)</f>
        <v>44286</v>
      </c>
      <c r="J7" s="20">
        <f>EDATE(DATE(C3+2018,E3+1,),6)</f>
        <v>44316</v>
      </c>
      <c r="K7" s="20">
        <f>EDATE(DATE(C3+2018,E3+1,),7)</f>
        <v>44347</v>
      </c>
      <c r="L7" s="20">
        <f>EDATE(DATE(C3+2018,E3+1,),8)</f>
        <v>44377</v>
      </c>
      <c r="M7" s="20">
        <f>EDATE(DATE(C3+2018,E3+1,),9)</f>
        <v>44408</v>
      </c>
      <c r="N7" s="20">
        <f>EDATE(DATE(C3+2018,E3+1,),10)</f>
        <v>44439</v>
      </c>
      <c r="O7" s="20">
        <f>EDATE(DATE(C3+2018,E3+1,),11)</f>
        <v>44469</v>
      </c>
      <c r="P7" s="20">
        <f>EDATE(DATE(C3+2018,E3+1,),12)</f>
        <v>44500</v>
      </c>
      <c r="Q7" s="20">
        <f>EDATE(DATE(C3+2018,E3+1,),13)</f>
        <v>44530</v>
      </c>
      <c r="R7" s="20">
        <f>EDATE(DATE(C3+2018,E3+1,),14)</f>
        <v>44561</v>
      </c>
      <c r="S7" s="20">
        <f>EDATE(DATE(C3+2018,E3+1,),15)</f>
        <v>44592</v>
      </c>
      <c r="T7" s="20">
        <f>EDATE(DATE(C3+2018,E3+1,),16)</f>
        <v>44620</v>
      </c>
      <c r="U7" s="10">
        <f>EDATE(DATE(C3+2018,E3+1,),17)</f>
        <v>44651</v>
      </c>
      <c r="V7" s="11">
        <f>EDATE(DATE(C3+2018,E3+1,),18)</f>
        <v>44681</v>
      </c>
      <c r="W7" s="11">
        <f>EDATE(DATE(C3+2018,E3+1,),19)</f>
        <v>44712</v>
      </c>
      <c r="X7" s="11">
        <f>EDATE(DATE(C3+2018,E3+1,),20)</f>
        <v>44742</v>
      </c>
      <c r="Y7" s="11">
        <f>EDATE(DATE(C3+2018,E3+1,),21)</f>
        <v>44773</v>
      </c>
      <c r="Z7" s="11">
        <f>EDATE(DATE(C3+2018,E3+1,),22)</f>
        <v>44804</v>
      </c>
      <c r="AA7" s="11">
        <f>EDATE(DATE(C3+2018,E3+1,),23)</f>
        <v>44834</v>
      </c>
      <c r="AB7" s="12">
        <f>EDATE(DATE(C3+2018,E3+1,),24)</f>
        <v>44865</v>
      </c>
    </row>
    <row r="8" spans="1:28" ht="22.5" customHeight="1" thickBot="1" x14ac:dyDescent="0.2">
      <c r="A8" s="67"/>
      <c r="B8" s="68"/>
      <c r="C8" s="69"/>
      <c r="D8" s="75" t="s">
        <v>13</v>
      </c>
      <c r="E8" s="76"/>
      <c r="F8" s="76"/>
      <c r="G8" s="76"/>
      <c r="H8" s="76"/>
      <c r="I8" s="76"/>
      <c r="J8" s="76"/>
      <c r="K8" s="76"/>
      <c r="L8" s="76"/>
      <c r="M8" s="76"/>
      <c r="N8" s="76"/>
      <c r="O8" s="76"/>
      <c r="P8" s="76"/>
      <c r="Q8" s="76"/>
      <c r="R8" s="76"/>
      <c r="S8" s="76"/>
      <c r="T8" s="76"/>
      <c r="U8" s="77"/>
      <c r="V8" s="77"/>
      <c r="W8" s="77"/>
      <c r="X8" s="77"/>
      <c r="Y8" s="77"/>
      <c r="Z8" s="77"/>
      <c r="AA8" s="77"/>
      <c r="AB8" s="78"/>
    </row>
    <row r="9" spans="1:28" ht="14.25" thickBot="1" x14ac:dyDescent="0.2">
      <c r="A9" s="49" t="s">
        <v>8</v>
      </c>
      <c r="B9" s="50"/>
      <c r="C9" s="50"/>
      <c r="D9" s="5" t="str">
        <f>"R"&amp;C3</f>
        <v>R2</v>
      </c>
      <c r="E9" s="3" t="str">
        <f>IF(MONTH(E10)=1,"R"&amp;C3+1," ")</f>
        <v xml:space="preserve"> </v>
      </c>
      <c r="F9" s="3" t="str">
        <f>IF(MONTH(F10)=1,"R"&amp;C3+1," ")</f>
        <v xml:space="preserve"> </v>
      </c>
      <c r="G9" s="3" t="str">
        <f>IF(MONTH(G10)=1,"R"&amp;C3+1," ")</f>
        <v>R3</v>
      </c>
      <c r="H9" s="3" t="str">
        <f>IF(MONTH(H10)=1,"R"&amp;C3+1," ")</f>
        <v xml:space="preserve"> </v>
      </c>
      <c r="I9" s="3" t="str">
        <f>IF(MONTH(I10)=1,"R"&amp;C3+1," ")</f>
        <v xml:space="preserve"> </v>
      </c>
      <c r="J9" s="3" t="str">
        <f>IF(MONTH(J10)=1,"R"&amp;C3+1," ")</f>
        <v xml:space="preserve"> </v>
      </c>
      <c r="K9" s="3" t="str">
        <f>IF(MONTH(K10)=1,"R"&amp;C3+1," ")</f>
        <v xml:space="preserve"> </v>
      </c>
      <c r="L9" s="3" t="str">
        <f>IF(MONTH(L10)=1,"R"&amp;C3+1," ")</f>
        <v xml:space="preserve"> </v>
      </c>
      <c r="M9" s="3" t="str">
        <f>IF(MONTH(M10)=1,"R"&amp;C3+1," ")</f>
        <v xml:space="preserve"> </v>
      </c>
      <c r="N9" s="3" t="str">
        <f>IF(MONTH(N10)=1,"R"&amp;C3+1," ")</f>
        <v xml:space="preserve"> </v>
      </c>
      <c r="O9" s="3" t="str">
        <f>IF(MONTH(O10)=1,"R"&amp;C3+1," ")</f>
        <v xml:space="preserve"> </v>
      </c>
      <c r="P9" s="3" t="str">
        <f>IF(MONTH(P10)=1,"R"&amp;C3+1," ")</f>
        <v xml:space="preserve"> </v>
      </c>
      <c r="Q9" s="3" t="str">
        <f>IF(MONTH(Q10)=1,"R"&amp;C3+2," ")</f>
        <v xml:space="preserve"> </v>
      </c>
      <c r="R9" s="3" t="str">
        <f>IF(MONTH(R10)=1,"R"&amp;C3+2," ")</f>
        <v xml:space="preserve"> </v>
      </c>
      <c r="S9" s="3" t="str">
        <f>IF(MONTH(S10)=1,"R"&amp;C3+2," ")</f>
        <v>R4</v>
      </c>
      <c r="T9" s="3" t="str">
        <f>IF(MONTH(T10)=1,"R"&amp;C3+2," ")</f>
        <v xml:space="preserve"> </v>
      </c>
      <c r="U9" s="3" t="str">
        <f>IF(MONTH(U10)=1,"R"&amp;C3+2," ")</f>
        <v xml:space="preserve"> </v>
      </c>
      <c r="V9" s="3" t="str">
        <f>IF(MONTH(V10)=1,"R"&amp;C3+2," ")</f>
        <v xml:space="preserve"> </v>
      </c>
      <c r="W9" s="3" t="str">
        <f>IF(MONTH(W10)=1,"R"&amp;C3+2," ")</f>
        <v xml:space="preserve"> </v>
      </c>
      <c r="X9" s="3" t="str">
        <f>IF(MONTH(X10)=1,"R"&amp;C3+2," ")</f>
        <v xml:space="preserve"> </v>
      </c>
      <c r="Y9" s="3" t="str">
        <f>IF(MONTH(Y10)=1,"R"&amp;C3+2," ")</f>
        <v xml:space="preserve"> </v>
      </c>
      <c r="Z9" s="3" t="str">
        <f>IF(MONTH(Z10)=1,"R"&amp;C3+2," ")</f>
        <v xml:space="preserve"> </v>
      </c>
      <c r="AA9" s="3" t="str">
        <f>IF(MONTH(AA10)=1,"R"&amp;C3+2," ")</f>
        <v xml:space="preserve"> </v>
      </c>
      <c r="AB9" s="4" t="str">
        <f>IF(MONTH(AB10)=1,"R"&amp;C3+2," ")</f>
        <v xml:space="preserve"> </v>
      </c>
    </row>
    <row r="10" spans="1:28" ht="22.5" customHeight="1" thickBot="1" x14ac:dyDescent="0.2">
      <c r="A10" s="59" t="s">
        <v>1</v>
      </c>
      <c r="B10" s="60"/>
      <c r="C10" s="60"/>
      <c r="D10" s="8">
        <f>EDATE(DATE(C3+2018,E3+1,),0)</f>
        <v>44135</v>
      </c>
      <c r="E10" s="9">
        <f>EDATE(DATE(C3+2018,E3+1,),1)</f>
        <v>44165</v>
      </c>
      <c r="F10" s="20">
        <f>EDATE(DATE(C3+2018,E3+1,),2)</f>
        <v>44196</v>
      </c>
      <c r="G10" s="20">
        <f>EDATE(DATE(C3+2018,E3+1,),3)</f>
        <v>44227</v>
      </c>
      <c r="H10" s="20">
        <f>EDATE(DATE(C3+2018,E3+1,),4)</f>
        <v>44255</v>
      </c>
      <c r="I10" s="20">
        <f>EDATE(DATE(C3+2018,E3+1,),5)</f>
        <v>44286</v>
      </c>
      <c r="J10" s="20">
        <f>EDATE(DATE(C3+2018,E3+1,),6)</f>
        <v>44316</v>
      </c>
      <c r="K10" s="20">
        <f>EDATE(DATE(C3+2018,E3+1,),7)</f>
        <v>44347</v>
      </c>
      <c r="L10" s="20">
        <f>EDATE(DATE(C3+2018,E3+1,),8)</f>
        <v>44377</v>
      </c>
      <c r="M10" s="20">
        <f>EDATE(DATE(C3+2018,E3+1,),9)</f>
        <v>44408</v>
      </c>
      <c r="N10" s="20">
        <f>EDATE(DATE(C3+2018,E3+1,),10)</f>
        <v>44439</v>
      </c>
      <c r="O10" s="20">
        <f>EDATE(DATE(C3+2018,E3+1,),11)</f>
        <v>44469</v>
      </c>
      <c r="P10" s="20">
        <f>EDATE(DATE(C3+2018,E3+1,),12)</f>
        <v>44500</v>
      </c>
      <c r="Q10" s="20">
        <f>EDATE(DATE(C3+2018,E3+1,),13)</f>
        <v>44530</v>
      </c>
      <c r="R10" s="13">
        <f>EDATE(DATE(C3+2018,E3+1,),14)</f>
        <v>44561</v>
      </c>
      <c r="S10" s="14">
        <f>EDATE(DATE(C3+2018,E3+1,),15)</f>
        <v>44592</v>
      </c>
      <c r="T10" s="15">
        <f>EDATE(DATE(C3+2018,E3+1,),16)</f>
        <v>44620</v>
      </c>
      <c r="U10" s="16">
        <f>EDATE(DATE(C3+2018,E3+1,),17)</f>
        <v>44651</v>
      </c>
      <c r="V10" s="16">
        <f>EDATE(DATE(C3+2018,E3+1,),18)</f>
        <v>44681</v>
      </c>
      <c r="W10" s="16">
        <f>EDATE(DATE(C3+2018,E3+1,),19)</f>
        <v>44712</v>
      </c>
      <c r="X10" s="16">
        <f>EDATE(DATE(C3+2018,E3+1,),20)</f>
        <v>44742</v>
      </c>
      <c r="Y10" s="16">
        <f>EDATE(DATE(C3+2018,E3+1,),21)</f>
        <v>44773</v>
      </c>
      <c r="Z10" s="16">
        <f>EDATE(DATE(C3+2018,E3+1,),22)</f>
        <v>44804</v>
      </c>
      <c r="AA10" s="16">
        <f>EDATE(DATE(C3+2018,E3+1,),23)</f>
        <v>44834</v>
      </c>
      <c r="AB10" s="17">
        <f>EDATE(DATE(C3+2018,E3+1,),24)</f>
        <v>44865</v>
      </c>
    </row>
    <row r="11" spans="1:28" ht="22.5" customHeight="1" thickBot="1" x14ac:dyDescent="0.2">
      <c r="A11" s="67"/>
      <c r="B11" s="68"/>
      <c r="C11" s="69"/>
      <c r="D11" s="70" t="s">
        <v>22</v>
      </c>
      <c r="E11" s="71"/>
      <c r="F11" s="71"/>
      <c r="G11" s="71"/>
      <c r="H11" s="71"/>
      <c r="I11" s="71"/>
      <c r="J11" s="71"/>
      <c r="K11" s="71"/>
      <c r="L11" s="71"/>
      <c r="M11" s="71"/>
      <c r="N11" s="71"/>
      <c r="O11" s="71"/>
      <c r="P11" s="71"/>
      <c r="Q11" s="71"/>
      <c r="R11" s="72"/>
      <c r="S11" s="72"/>
      <c r="T11" s="71"/>
      <c r="U11" s="71"/>
      <c r="V11" s="71"/>
      <c r="W11" s="71"/>
      <c r="X11" s="71"/>
      <c r="Y11" s="71"/>
      <c r="Z11" s="71"/>
      <c r="AA11" s="71"/>
      <c r="AB11" s="73"/>
    </row>
    <row r="12" spans="1:28" ht="14.25" thickBot="1" x14ac:dyDescent="0.2">
      <c r="A12" s="49" t="s">
        <v>8</v>
      </c>
      <c r="B12" s="50"/>
      <c r="C12" s="50"/>
      <c r="D12" s="5" t="str">
        <f>"R"&amp;C3</f>
        <v>R2</v>
      </c>
      <c r="E12" s="3" t="str">
        <f>IF(MONTH(E13)=1,"R"&amp;C3+1," ")</f>
        <v xml:space="preserve"> </v>
      </c>
      <c r="F12" s="3" t="str">
        <f>IF(MONTH(F13)=1,"R"&amp;C3+1," ")</f>
        <v xml:space="preserve"> </v>
      </c>
      <c r="G12" s="3" t="str">
        <f>IF(MONTH(G13)=1,"R"&amp;C3+1," ")</f>
        <v>R3</v>
      </c>
      <c r="H12" s="3" t="str">
        <f>IF(MONTH(H13)=1,"R"&amp;C3+1," ")</f>
        <v xml:space="preserve"> </v>
      </c>
      <c r="I12" s="3" t="str">
        <f>IF(MONTH(I13)=1,"R"&amp;C3+1," ")</f>
        <v xml:space="preserve"> </v>
      </c>
      <c r="J12" s="3" t="str">
        <f>IF(MONTH(J13)=1,"R"&amp;C3+1," ")</f>
        <v xml:space="preserve"> </v>
      </c>
      <c r="K12" s="3" t="str">
        <f>IF(MONTH(K13)=1,"R"&amp;C3+1," ")</f>
        <v xml:space="preserve"> </v>
      </c>
      <c r="L12" s="3" t="str">
        <f>IF(MONTH(L13)=1,"R"&amp;C3+1," ")</f>
        <v xml:space="preserve"> </v>
      </c>
      <c r="M12" s="3" t="str">
        <f>IF(MONTH(M13)=1,"R"&amp;C3+1," ")</f>
        <v xml:space="preserve"> </v>
      </c>
      <c r="N12" s="3" t="str">
        <f>IF(MONTH(N13)=1,"R"&amp;C3+1," ")</f>
        <v xml:space="preserve"> </v>
      </c>
      <c r="O12" s="3" t="str">
        <f>IF(MONTH(O13)=1,"R"&amp;C3+1," ")</f>
        <v xml:space="preserve"> </v>
      </c>
      <c r="P12" s="3" t="str">
        <f>IF(MONTH(P13)=1,"R"&amp;C3+1," ")</f>
        <v xml:space="preserve"> </v>
      </c>
      <c r="Q12" s="3" t="str">
        <f>IF(MONTH(Q13)=1,"R"&amp;C3+2," ")</f>
        <v xml:space="preserve"> </v>
      </c>
      <c r="R12" s="3" t="str">
        <f>IF(MONTH(R13)=1,"R"&amp;C3+2," ")</f>
        <v xml:space="preserve"> </v>
      </c>
      <c r="S12" s="3" t="str">
        <f>IF(MONTH(S13)=1,"R"&amp;C3+2," ")</f>
        <v>R4</v>
      </c>
      <c r="T12" s="3" t="str">
        <f>IF(MONTH(T13)=1,"R"&amp;C3+2," ")</f>
        <v xml:space="preserve"> </v>
      </c>
      <c r="U12" s="3" t="str">
        <f>IF(MONTH(U13)=1,"R"&amp;C3+2," ")</f>
        <v xml:space="preserve"> </v>
      </c>
      <c r="V12" s="3" t="str">
        <f>IF(MONTH(V13)=1,"R"&amp;C3+2," ")</f>
        <v xml:space="preserve"> </v>
      </c>
      <c r="W12" s="3" t="str">
        <f>IF(MONTH(W13)=1,"R"&amp;C3+2," ")</f>
        <v xml:space="preserve"> </v>
      </c>
      <c r="X12" s="3" t="str">
        <f>IF(MONTH(X13)=1,"R"&amp;C3+2," ")</f>
        <v xml:space="preserve"> </v>
      </c>
      <c r="Y12" s="3" t="str">
        <f>IF(MONTH(Y13)=1,"R"&amp;C3+2," ")</f>
        <v xml:space="preserve"> </v>
      </c>
      <c r="Z12" s="3" t="str">
        <f>IF(MONTH(Z13)=1,"R"&amp;C3+2," ")</f>
        <v xml:space="preserve"> </v>
      </c>
      <c r="AA12" s="3" t="str">
        <f>IF(MONTH(AA13)=1,"R"&amp;C3+2," ")</f>
        <v xml:space="preserve"> </v>
      </c>
      <c r="AB12" s="4" t="str">
        <f>IF(MONTH(AB13)=1,"R"&amp;C3+2," ")</f>
        <v xml:space="preserve"> </v>
      </c>
    </row>
    <row r="13" spans="1:28" ht="22.5" customHeight="1" thickBot="1" x14ac:dyDescent="0.2">
      <c r="A13" s="59" t="s">
        <v>2</v>
      </c>
      <c r="B13" s="60"/>
      <c r="C13" s="60"/>
      <c r="D13" s="8">
        <f>EDATE(DATE(C3+2018,E3+1,),0)</f>
        <v>44135</v>
      </c>
      <c r="E13" s="9">
        <f>EDATE(DATE(C3+2018,E3+1,),1)</f>
        <v>44165</v>
      </c>
      <c r="F13" s="20">
        <f>EDATE(DATE(C3+2018,E3+1,),2)</f>
        <v>44196</v>
      </c>
      <c r="G13" s="20">
        <f>EDATE(DATE(C3+2018,E3+1,),3)</f>
        <v>44227</v>
      </c>
      <c r="H13" s="20">
        <f>EDATE(DATE(C3+2018,E3+1,),4)</f>
        <v>44255</v>
      </c>
      <c r="I13" s="20">
        <f>EDATE(DATE(C3+2018,E3+1,),5)</f>
        <v>44286</v>
      </c>
      <c r="J13" s="20">
        <f>EDATE(DATE(C3+2018,E3+1,),6)</f>
        <v>44316</v>
      </c>
      <c r="K13" s="20">
        <f>EDATE(DATE(C3+2018,E3+1,),7)</f>
        <v>44347</v>
      </c>
      <c r="L13" s="20">
        <f>EDATE(DATE(C3+2018,E3+1,),8)</f>
        <v>44377</v>
      </c>
      <c r="M13" s="20">
        <f>EDATE(DATE(C3+2018,E3+1,),9)</f>
        <v>44408</v>
      </c>
      <c r="N13" s="20">
        <f>EDATE(DATE(C3+2018,E3+1,),10)</f>
        <v>44439</v>
      </c>
      <c r="O13" s="20">
        <f>EDATE(DATE(C3+2018,E3+1,),11)</f>
        <v>44469</v>
      </c>
      <c r="P13" s="13">
        <f>EDATE(DATE(C3+2018,E3+1,),12)</f>
        <v>44500</v>
      </c>
      <c r="Q13" s="14">
        <f>EDATE(DATE(C3+2018,E3+1,),13)</f>
        <v>44530</v>
      </c>
      <c r="R13" s="9">
        <f>EDATE(DATE(C3+2018,E3+1,),14)</f>
        <v>44561</v>
      </c>
      <c r="S13" s="20">
        <f>EDATE(DATE(C3+2018,E3+1,),15)</f>
        <v>44592</v>
      </c>
      <c r="T13" s="20">
        <f>EDATE(DATE(C3+2018,E3+1,),16)</f>
        <v>44620</v>
      </c>
      <c r="U13" s="16">
        <f>EDATE(DATE(C3+2018,E3+1,),17)</f>
        <v>44651</v>
      </c>
      <c r="V13" s="16">
        <f>EDATE(DATE(C3+2018,E3+1,),18)</f>
        <v>44681</v>
      </c>
      <c r="W13" s="16">
        <f>EDATE(DATE(C3+2018,E3+1,),19)</f>
        <v>44712</v>
      </c>
      <c r="X13" s="16">
        <f>EDATE(DATE(C3+2018,E3+1,),20)</f>
        <v>44742</v>
      </c>
      <c r="Y13" s="16">
        <f>EDATE(DATE(C3+2018,E3+1,),21)</f>
        <v>44773</v>
      </c>
      <c r="Z13" s="16">
        <f>EDATE(DATE(C3+2018,E3+1,),22)</f>
        <v>44804</v>
      </c>
      <c r="AA13" s="16">
        <f>EDATE(DATE(C3+2018,E3+1,),23)</f>
        <v>44834</v>
      </c>
      <c r="AB13" s="17">
        <f>EDATE(DATE(C3+2018,E3+1,),24)</f>
        <v>44865</v>
      </c>
    </row>
    <row r="14" spans="1:28" ht="22.5" customHeight="1" thickBot="1" x14ac:dyDescent="0.2">
      <c r="A14" s="61"/>
      <c r="B14" s="62"/>
      <c r="C14" s="74"/>
      <c r="D14" s="31" t="s">
        <v>23</v>
      </c>
      <c r="E14" s="32"/>
      <c r="F14" s="32"/>
      <c r="G14" s="32"/>
      <c r="H14" s="32"/>
      <c r="I14" s="32"/>
      <c r="J14" s="32"/>
      <c r="K14" s="32"/>
      <c r="L14" s="32"/>
      <c r="M14" s="32"/>
      <c r="N14" s="32"/>
      <c r="O14" s="32"/>
      <c r="P14" s="32"/>
      <c r="Q14" s="32"/>
      <c r="R14" s="33"/>
      <c r="S14" s="33"/>
      <c r="T14" s="32"/>
      <c r="U14" s="32"/>
      <c r="V14" s="32"/>
      <c r="W14" s="32"/>
      <c r="X14" s="32"/>
      <c r="Y14" s="32"/>
      <c r="Z14" s="32"/>
      <c r="AA14" s="32"/>
      <c r="AB14" s="34"/>
    </row>
    <row r="15" spans="1:28" ht="22.5" customHeight="1" thickBot="1" x14ac:dyDescent="0.2">
      <c r="A15" s="44" t="s">
        <v>4</v>
      </c>
      <c r="B15" s="45"/>
      <c r="C15" s="45"/>
      <c r="D15" s="46" t="s">
        <v>17</v>
      </c>
      <c r="E15" s="47"/>
      <c r="F15" s="47"/>
      <c r="G15" s="47"/>
      <c r="H15" s="47"/>
      <c r="I15" s="47"/>
      <c r="J15" s="47"/>
      <c r="K15" s="47"/>
      <c r="L15" s="47"/>
      <c r="M15" s="47"/>
      <c r="N15" s="47"/>
      <c r="O15" s="47"/>
      <c r="P15" s="47"/>
      <c r="Q15" s="47"/>
      <c r="R15" s="47"/>
      <c r="S15" s="47"/>
      <c r="T15" s="47"/>
      <c r="U15" s="47"/>
      <c r="V15" s="47"/>
      <c r="W15" s="47"/>
      <c r="X15" s="47"/>
      <c r="Y15" s="47"/>
      <c r="Z15" s="47"/>
      <c r="AA15" s="47"/>
      <c r="AB15" s="48"/>
    </row>
    <row r="16" spans="1:28" ht="22.5" customHeight="1" x14ac:dyDescent="0.15">
      <c r="A16" s="35" t="s">
        <v>7</v>
      </c>
      <c r="B16" s="36"/>
      <c r="C16" s="36"/>
      <c r="D16" s="53" t="s">
        <v>20</v>
      </c>
      <c r="E16" s="54"/>
      <c r="F16" s="54"/>
      <c r="G16" s="54"/>
      <c r="H16" s="54"/>
      <c r="I16" s="54"/>
      <c r="J16" s="54"/>
      <c r="K16" s="54"/>
      <c r="L16" s="54"/>
      <c r="M16" s="54"/>
      <c r="N16" s="54"/>
      <c r="O16" s="54"/>
      <c r="P16" s="54"/>
      <c r="Q16" s="54"/>
      <c r="R16" s="54"/>
      <c r="S16" s="54"/>
      <c r="T16" s="54"/>
      <c r="U16" s="54"/>
      <c r="V16" s="54"/>
      <c r="W16" s="54"/>
      <c r="X16" s="54"/>
      <c r="Y16" s="54"/>
      <c r="Z16" s="54"/>
      <c r="AA16" s="54"/>
      <c r="AB16" s="55"/>
    </row>
    <row r="17" spans="1:28" ht="22.5" customHeight="1" thickBot="1" x14ac:dyDescent="0.2">
      <c r="A17" s="37"/>
      <c r="B17" s="38"/>
      <c r="C17" s="38"/>
      <c r="D17" s="56"/>
      <c r="E17" s="56"/>
      <c r="F17" s="56"/>
      <c r="G17" s="56"/>
      <c r="H17" s="56"/>
      <c r="I17" s="56"/>
      <c r="J17" s="56"/>
      <c r="K17" s="56"/>
      <c r="L17" s="56"/>
      <c r="M17" s="56"/>
      <c r="N17" s="56"/>
      <c r="O17" s="56"/>
      <c r="P17" s="56"/>
      <c r="Q17" s="56"/>
      <c r="R17" s="56"/>
      <c r="S17" s="56"/>
      <c r="T17" s="56"/>
      <c r="U17" s="56"/>
      <c r="V17" s="56"/>
      <c r="W17" s="56"/>
      <c r="X17" s="56"/>
      <c r="Y17" s="56"/>
      <c r="Z17" s="56"/>
      <c r="AA17" s="56"/>
      <c r="AB17" s="57"/>
    </row>
    <row r="18" spans="1:28" ht="14.25" customHeight="1" x14ac:dyDescent="0.15">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row>
    <row r="19" spans="1:28" ht="22.5" customHeight="1" thickBot="1" x14ac:dyDescent="0.2">
      <c r="A19" s="30" t="s">
        <v>5</v>
      </c>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row>
    <row r="20" spans="1:28" ht="14.25" thickBot="1" x14ac:dyDescent="0.2">
      <c r="A20" s="49" t="s">
        <v>8</v>
      </c>
      <c r="B20" s="50"/>
      <c r="C20" s="50"/>
      <c r="D20" s="5" t="str">
        <f>"R"&amp;C3</f>
        <v>R2</v>
      </c>
      <c r="E20" s="3" t="str">
        <f>IF(MONTH(E21)=1,"R"&amp;C3+1," ")</f>
        <v xml:space="preserve"> </v>
      </c>
      <c r="F20" s="3" t="str">
        <f>IF(MONTH(F21)=1,"R"&amp;C3+1," ")</f>
        <v xml:space="preserve"> </v>
      </c>
      <c r="G20" s="3" t="str">
        <f>IF(MONTH(G21)=1,"R"&amp;C3+1," ")</f>
        <v>R3</v>
      </c>
      <c r="H20" s="3" t="str">
        <f>IF(MONTH(H21)=1,"R"&amp;C3+1," ")</f>
        <v xml:space="preserve"> </v>
      </c>
      <c r="I20" s="3" t="str">
        <f>IF(MONTH(I21)=1,"R"&amp;C3+1," ")</f>
        <v xml:space="preserve"> </v>
      </c>
      <c r="J20" s="3" t="str">
        <f>IF(MONTH(J21)=1,"R"&amp;C3+1," ")</f>
        <v xml:space="preserve"> </v>
      </c>
      <c r="K20" s="3" t="str">
        <f>IF(MONTH(K21)=1,"R"&amp;C3+1," ")</f>
        <v xml:space="preserve"> </v>
      </c>
      <c r="L20" s="3" t="str">
        <f>IF(MONTH(L21)=1,"R"&amp;C3+1," ")</f>
        <v xml:space="preserve"> </v>
      </c>
      <c r="M20" s="3" t="str">
        <f>IF(MONTH(M21)=1,"R"&amp;C3+1," ")</f>
        <v xml:space="preserve"> </v>
      </c>
      <c r="N20" s="3" t="str">
        <f>IF(MONTH(N21)=1,"R"&amp;C3+1," ")</f>
        <v xml:space="preserve"> </v>
      </c>
      <c r="O20" s="3" t="str">
        <f>IF(MONTH(O21)=1,"R"&amp;C3+1," ")</f>
        <v xml:space="preserve"> </v>
      </c>
      <c r="P20" s="3" t="str">
        <f>IF(MONTH(P21)=1,"R"&amp;C3+1," ")</f>
        <v xml:space="preserve"> </v>
      </c>
      <c r="Q20" s="3" t="str">
        <f>IF(MONTH(Q21)=1,"R"&amp;C3+2," ")</f>
        <v xml:space="preserve"> </v>
      </c>
      <c r="R20" s="3" t="str">
        <f>IF(MONTH(R21)=1,"R"&amp;C3+2," ")</f>
        <v xml:space="preserve"> </v>
      </c>
      <c r="S20" s="3" t="str">
        <f>IF(MONTH(S21)=1,"R"&amp;C3+2," ")</f>
        <v>R4</v>
      </c>
      <c r="T20" s="3" t="str">
        <f>IF(MONTH(T21)=1,"R"&amp;C3+2," ")</f>
        <v xml:space="preserve"> </v>
      </c>
      <c r="U20" s="3" t="str">
        <f>IF(MONTH(U21)=1,"R"&amp;C3+2," ")</f>
        <v xml:space="preserve"> </v>
      </c>
      <c r="V20" s="3" t="str">
        <f>IF(MONTH(V21)=1,"R"&amp;C3+2," ")</f>
        <v xml:space="preserve"> </v>
      </c>
      <c r="W20" s="3" t="str">
        <f>IF(MONTH(W21)=1,"R"&amp;C3+2," ")</f>
        <v xml:space="preserve"> </v>
      </c>
      <c r="X20" s="3" t="str">
        <f>IF(MONTH(X21)=1,"R"&amp;C3+2," ")</f>
        <v xml:space="preserve"> </v>
      </c>
      <c r="Y20" s="3" t="str">
        <f>IF(MONTH(Y21)=1,"R"&amp;C3+2," ")</f>
        <v xml:space="preserve"> </v>
      </c>
      <c r="Z20" s="3" t="str">
        <f>IF(MONTH(Z21)=1,"R"&amp;C3+2," ")</f>
        <v xml:space="preserve"> </v>
      </c>
      <c r="AA20" s="3" t="str">
        <f>IF(MONTH(AA21)=1,"R"&amp;C3+2," ")</f>
        <v xml:space="preserve"> </v>
      </c>
      <c r="AB20" s="4" t="str">
        <f>IF(MONTH(AB21)=1,"R"&amp;C3+2," ")</f>
        <v xml:space="preserve"> </v>
      </c>
    </row>
    <row r="21" spans="1:28" ht="22.5" customHeight="1" thickBot="1" x14ac:dyDescent="0.2">
      <c r="A21" s="59" t="s">
        <v>12</v>
      </c>
      <c r="B21" s="60"/>
      <c r="C21" s="60"/>
      <c r="D21" s="8">
        <f>EDATE(DATE(C3+2018,E3+1,),0)</f>
        <v>44135</v>
      </c>
      <c r="E21" s="9">
        <f>EDATE(DATE(C3+2018,E3+1,),1)</f>
        <v>44165</v>
      </c>
      <c r="F21" s="20">
        <f>EDATE(DATE(C3+2018,E3+1,),2)</f>
        <v>44196</v>
      </c>
      <c r="G21" s="20">
        <f>EDATE(DATE(C3+2018,E3+1,),3)</f>
        <v>44227</v>
      </c>
      <c r="H21" s="20">
        <f>EDATE(DATE(C3+2018,E3+1,),4)</f>
        <v>44255</v>
      </c>
      <c r="I21" s="18">
        <f>EDATE(DATE(C3+2018,E3+1,),5)</f>
        <v>44286</v>
      </c>
      <c r="J21" s="13">
        <f>EDATE(DATE(C3+2018,E3+1,),6)</f>
        <v>44316</v>
      </c>
      <c r="K21" s="14">
        <f>EDATE(DATE(C3+2018,E3+1,),7)</f>
        <v>44347</v>
      </c>
      <c r="L21" s="9">
        <f>EDATE(DATE(C3+2018,E3+1,),8)</f>
        <v>44377</v>
      </c>
      <c r="M21" s="20">
        <f>EDATE(DATE(C3+2018,E3+1,),9)</f>
        <v>44408</v>
      </c>
      <c r="N21" s="20">
        <f>EDATE(DATE(C3+2018,E3+1,),10)</f>
        <v>44439</v>
      </c>
      <c r="O21" s="20">
        <f>EDATE(DATE(C3+2018,E3+1,),11)</f>
        <v>44469</v>
      </c>
      <c r="P21" s="16">
        <f>EDATE(DATE(C3+2018,E3+1,),12)</f>
        <v>44500</v>
      </c>
      <c r="Q21" s="16">
        <f>EDATE(DATE(C3+2018,E3+1,),13)</f>
        <v>44530</v>
      </c>
      <c r="R21" s="20">
        <f>EDATE(DATE(C3+2018,E3+1,),14)</f>
        <v>44561</v>
      </c>
      <c r="S21" s="20">
        <f>EDATE(DATE(C3+2018,E3+1,),15)</f>
        <v>44592</v>
      </c>
      <c r="T21" s="20">
        <f>EDATE(DATE(C3+2018,E3+1,),16)</f>
        <v>44620</v>
      </c>
      <c r="U21" s="16">
        <f>EDATE(DATE(C3+2018,E3+1,),17)</f>
        <v>44651</v>
      </c>
      <c r="V21" s="16">
        <f>EDATE(DATE(C3+2018,E3+1,),18)</f>
        <v>44681</v>
      </c>
      <c r="W21" s="16">
        <f>EDATE(DATE(C3+2018,E3+1,),19)</f>
        <v>44712</v>
      </c>
      <c r="X21" s="16">
        <f>EDATE(DATE(C3+2018,E3+1,),20)</f>
        <v>44742</v>
      </c>
      <c r="Y21" s="16">
        <f>EDATE(DATE(C3+2018,E3+1,),21)</f>
        <v>44773</v>
      </c>
      <c r="Z21" s="16">
        <f>EDATE(DATE(C3+2018,E3+1,),22)</f>
        <v>44804</v>
      </c>
      <c r="AA21" s="16">
        <f>EDATE(DATE(C3+2018,E3+1,),23)</f>
        <v>44834</v>
      </c>
      <c r="AB21" s="17">
        <f>EDATE(DATE(C3+2018,E3+1,),24)</f>
        <v>44865</v>
      </c>
    </row>
    <row r="22" spans="1:28" ht="22.5" customHeight="1" thickBot="1" x14ac:dyDescent="0.2">
      <c r="A22" s="61"/>
      <c r="B22" s="62"/>
      <c r="C22" s="62"/>
      <c r="D22" s="31" t="s">
        <v>24</v>
      </c>
      <c r="E22" s="32"/>
      <c r="F22" s="32"/>
      <c r="G22" s="32"/>
      <c r="H22" s="32"/>
      <c r="I22" s="32"/>
      <c r="J22" s="32"/>
      <c r="K22" s="32"/>
      <c r="L22" s="32"/>
      <c r="M22" s="32"/>
      <c r="N22" s="32"/>
      <c r="O22" s="32"/>
      <c r="P22" s="32"/>
      <c r="Q22" s="32"/>
      <c r="R22" s="33"/>
      <c r="S22" s="33"/>
      <c r="T22" s="32"/>
      <c r="U22" s="32"/>
      <c r="V22" s="32"/>
      <c r="W22" s="32"/>
      <c r="X22" s="32"/>
      <c r="Y22" s="32"/>
      <c r="Z22" s="32"/>
      <c r="AA22" s="32"/>
      <c r="AB22" s="34"/>
    </row>
    <row r="23" spans="1:28" ht="22.5" customHeight="1" thickBot="1" x14ac:dyDescent="0.2">
      <c r="A23" s="44" t="s">
        <v>4</v>
      </c>
      <c r="B23" s="45"/>
      <c r="C23" s="45"/>
      <c r="D23" s="51" t="s">
        <v>18</v>
      </c>
      <c r="E23" s="51"/>
      <c r="F23" s="51"/>
      <c r="G23" s="51"/>
      <c r="H23" s="51"/>
      <c r="I23" s="51"/>
      <c r="J23" s="51"/>
      <c r="K23" s="51"/>
      <c r="L23" s="51"/>
      <c r="M23" s="51"/>
      <c r="N23" s="51"/>
      <c r="O23" s="51"/>
      <c r="P23" s="51"/>
      <c r="Q23" s="51"/>
      <c r="R23" s="51"/>
      <c r="S23" s="51"/>
      <c r="T23" s="51"/>
      <c r="U23" s="51"/>
      <c r="V23" s="51"/>
      <c r="W23" s="51"/>
      <c r="X23" s="51"/>
      <c r="Y23" s="51"/>
      <c r="Z23" s="51"/>
      <c r="AA23" s="51"/>
      <c r="AB23" s="52"/>
    </row>
    <row r="24" spans="1:28" ht="22.5" customHeight="1" thickBot="1" x14ac:dyDescent="0.2">
      <c r="A24" s="44" t="s">
        <v>7</v>
      </c>
      <c r="B24" s="45"/>
      <c r="C24" s="45"/>
      <c r="D24" s="58" t="s">
        <v>16</v>
      </c>
      <c r="E24" s="47"/>
      <c r="F24" s="47"/>
      <c r="G24" s="47"/>
      <c r="H24" s="47"/>
      <c r="I24" s="47"/>
      <c r="J24" s="47"/>
      <c r="K24" s="47"/>
      <c r="L24" s="47"/>
      <c r="M24" s="47"/>
      <c r="N24" s="47"/>
      <c r="O24" s="47"/>
      <c r="P24" s="47"/>
      <c r="Q24" s="47"/>
      <c r="R24" s="47"/>
      <c r="S24" s="47"/>
      <c r="T24" s="47"/>
      <c r="U24" s="47"/>
      <c r="V24" s="47"/>
      <c r="W24" s="47"/>
      <c r="X24" s="47"/>
      <c r="Y24" s="47"/>
      <c r="Z24" s="47"/>
      <c r="AA24" s="47"/>
      <c r="AB24" s="48"/>
    </row>
    <row r="25" spans="1:28" ht="14.25" customHeight="1" x14ac:dyDescent="0.1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row>
    <row r="26" spans="1:28" ht="22.5" customHeight="1" thickBot="1" x14ac:dyDescent="0.2">
      <c r="A26" s="30" t="s">
        <v>6</v>
      </c>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row>
    <row r="27" spans="1:28" ht="14.25" thickBot="1" x14ac:dyDescent="0.2">
      <c r="A27" s="49" t="s">
        <v>8</v>
      </c>
      <c r="B27" s="50"/>
      <c r="C27" s="50"/>
      <c r="D27" s="5" t="str">
        <f>"R"&amp;C3</f>
        <v>R2</v>
      </c>
      <c r="E27" s="3" t="str">
        <f>IF(MONTH(E28)=1,"R"&amp;C3+1," ")</f>
        <v xml:space="preserve"> </v>
      </c>
      <c r="F27" s="3" t="str">
        <f>IF(MONTH(F28)=1,"R"&amp;C3+1," ")</f>
        <v xml:space="preserve"> </v>
      </c>
      <c r="G27" s="3" t="str">
        <f>IF(MONTH(G28)=1,"R"&amp;C3+1," ")</f>
        <v>R3</v>
      </c>
      <c r="H27" s="3" t="str">
        <f>IF(MONTH(H28)=1,"R"&amp;C3+1," ")</f>
        <v xml:space="preserve"> </v>
      </c>
      <c r="I27" s="3" t="str">
        <f>IF(MONTH(I28)=1,"R"&amp;C3+1," ")</f>
        <v xml:space="preserve"> </v>
      </c>
      <c r="J27" s="3" t="str">
        <f>IF(MONTH(J28)=1,"R"&amp;C3+1," ")</f>
        <v xml:space="preserve"> </v>
      </c>
      <c r="K27" s="3" t="str">
        <f>IF(MONTH(K28)=1,"R"&amp;C3+1," ")</f>
        <v xml:space="preserve"> </v>
      </c>
      <c r="L27" s="3" t="str">
        <f>IF(MONTH(L28)=1,"R"&amp;C3+1," ")</f>
        <v xml:space="preserve"> </v>
      </c>
      <c r="M27" s="3" t="str">
        <f>IF(MONTH(M28)=1,"R"&amp;C3+1," ")</f>
        <v xml:space="preserve"> </v>
      </c>
      <c r="N27" s="3" t="str">
        <f>IF(MONTH(N28)=1,"R"&amp;C3+1," ")</f>
        <v xml:space="preserve"> </v>
      </c>
      <c r="O27" s="3" t="str">
        <f>IF(MONTH(O28)=1,"R"&amp;C3+1," ")</f>
        <v xml:space="preserve"> </v>
      </c>
      <c r="P27" s="3" t="str">
        <f>IF(MONTH(P28)=1,"R"&amp;C3+1," ")</f>
        <v xml:space="preserve"> </v>
      </c>
      <c r="Q27" s="3" t="str">
        <f>IF(MONTH(Q28)=1,"R"&amp;C3+2," ")</f>
        <v xml:space="preserve"> </v>
      </c>
      <c r="R27" s="3" t="str">
        <f>IF(MONTH(R28)=1,"R"&amp;C3+2," ")</f>
        <v xml:space="preserve"> </v>
      </c>
      <c r="S27" s="3" t="str">
        <f>IF(MONTH(S28)=1,"R"&amp;C3+2," ")</f>
        <v>R4</v>
      </c>
      <c r="T27" s="3" t="str">
        <f>IF(MONTH(T28)=1,"R"&amp;C3+2," ")</f>
        <v xml:space="preserve"> </v>
      </c>
      <c r="U27" s="3" t="str">
        <f>IF(MONTH(U28)=1,"R"&amp;C3+2," ")</f>
        <v xml:space="preserve"> </v>
      </c>
      <c r="V27" s="3" t="str">
        <f>IF(MONTH(V28)=1,"R"&amp;C3+2," ")</f>
        <v xml:space="preserve"> </v>
      </c>
      <c r="W27" s="3" t="str">
        <f>IF(MONTH(W28)=1,"R"&amp;C3+2," ")</f>
        <v xml:space="preserve"> </v>
      </c>
      <c r="X27" s="3" t="str">
        <f>IF(MONTH(X28)=1,"R"&amp;C3+2," ")</f>
        <v xml:space="preserve"> </v>
      </c>
      <c r="Y27" s="3" t="str">
        <f>IF(MONTH(Y28)=1,"R"&amp;C3+2," ")</f>
        <v xml:space="preserve"> </v>
      </c>
      <c r="Z27" s="3" t="str">
        <f>IF(MONTH(Z28)=1,"R"&amp;C3+2," ")</f>
        <v xml:space="preserve"> </v>
      </c>
      <c r="AA27" s="3" t="str">
        <f>IF(MONTH(AA28)=1,"R"&amp;C3+2," ")</f>
        <v xml:space="preserve"> </v>
      </c>
      <c r="AB27" s="4" t="str">
        <f>IF(MONTH(AB28)=1,"R"&amp;C3+2," ")</f>
        <v xml:space="preserve"> </v>
      </c>
    </row>
    <row r="28" spans="1:28" ht="22.5" customHeight="1" thickBot="1" x14ac:dyDescent="0.2">
      <c r="A28" s="59" t="s">
        <v>12</v>
      </c>
      <c r="B28" s="60"/>
      <c r="C28" s="60"/>
      <c r="D28" s="8">
        <f>EDATE(DATE(C3+2018,E3+1,),0)</f>
        <v>44135</v>
      </c>
      <c r="E28" s="9">
        <f>EDATE(DATE(C3+2018,E3+1,),1)</f>
        <v>44165</v>
      </c>
      <c r="F28" s="18">
        <f>EDATE(DATE(C3+2018,E3+1,),2)</f>
        <v>44196</v>
      </c>
      <c r="G28" s="13">
        <f>EDATE(DATE(C3+2018,E3+1,),3)</f>
        <v>44227</v>
      </c>
      <c r="H28" s="9">
        <f>EDATE(DATE(C3+2018,E3+1,),4)</f>
        <v>44255</v>
      </c>
      <c r="I28" s="20">
        <f>EDATE(DATE(C3+2018,E3+1,),5)</f>
        <v>44286</v>
      </c>
      <c r="J28" s="16">
        <f>EDATE(DATE(C3+2018,E3+1,),6)</f>
        <v>44316</v>
      </c>
      <c r="K28" s="16">
        <f>EDATE(DATE(C3+2018,E3+1,),7)</f>
        <v>44347</v>
      </c>
      <c r="L28" s="20">
        <f>EDATE(DATE(C3+2018,E3+1,),8)</f>
        <v>44377</v>
      </c>
      <c r="M28" s="20">
        <f>EDATE(DATE(C3+2018,E3+1,),9)</f>
        <v>44408</v>
      </c>
      <c r="N28" s="20">
        <f>EDATE(DATE(C3+2018,E3+1,),10)</f>
        <v>44439</v>
      </c>
      <c r="O28" s="20">
        <f>EDATE(DATE(C3+2018,E3+1,),11)</f>
        <v>44469</v>
      </c>
      <c r="P28" s="16">
        <f>EDATE(DATE(C3+2018,E3+1,),12)</f>
        <v>44500</v>
      </c>
      <c r="Q28" s="16">
        <f>EDATE(DATE(C3+2018,E3+1,),13)</f>
        <v>44530</v>
      </c>
      <c r="R28" s="20">
        <f>EDATE(DATE(C3+2018,E3+1,),14)</f>
        <v>44561</v>
      </c>
      <c r="S28" s="20">
        <f>EDATE(DATE(C3+2018,E3+1,),15)</f>
        <v>44592</v>
      </c>
      <c r="T28" s="20">
        <f>EDATE(DATE(C3+2018,E3+1,),16)</f>
        <v>44620</v>
      </c>
      <c r="U28" s="16">
        <f>EDATE(DATE(C3+2018,E3+1,),17)</f>
        <v>44651</v>
      </c>
      <c r="V28" s="16">
        <f>EDATE(DATE(C3+2018,E3+1,),18)</f>
        <v>44681</v>
      </c>
      <c r="W28" s="16">
        <f>EDATE(DATE(C3+2018,E3+1,),19)</f>
        <v>44712</v>
      </c>
      <c r="X28" s="16">
        <f>EDATE(DATE(C3+2018,E3+1,),20)</f>
        <v>44742</v>
      </c>
      <c r="Y28" s="16">
        <f>EDATE(DATE(C3+2018,E3+1,),21)</f>
        <v>44773</v>
      </c>
      <c r="Z28" s="16">
        <f>EDATE(DATE(C3+2018,E3+1,),22)</f>
        <v>44804</v>
      </c>
      <c r="AA28" s="16">
        <f>EDATE(DATE(C3+2018,E3+1,),23)</f>
        <v>44834</v>
      </c>
      <c r="AB28" s="17">
        <f>EDATE(DATE(C3+2018,E3+1,),24)</f>
        <v>44865</v>
      </c>
    </row>
    <row r="29" spans="1:28" ht="22.5" customHeight="1" thickBot="1" x14ac:dyDescent="0.2">
      <c r="A29" s="61"/>
      <c r="B29" s="62"/>
      <c r="C29" s="62"/>
      <c r="D29" s="31" t="s">
        <v>14</v>
      </c>
      <c r="E29" s="32"/>
      <c r="F29" s="32"/>
      <c r="G29" s="32"/>
      <c r="H29" s="32"/>
      <c r="I29" s="32"/>
      <c r="J29" s="32"/>
      <c r="K29" s="32"/>
      <c r="L29" s="32"/>
      <c r="M29" s="32"/>
      <c r="N29" s="32"/>
      <c r="O29" s="32"/>
      <c r="P29" s="32"/>
      <c r="Q29" s="32"/>
      <c r="R29" s="33"/>
      <c r="S29" s="33"/>
      <c r="T29" s="32"/>
      <c r="U29" s="32"/>
      <c r="V29" s="32"/>
      <c r="W29" s="32"/>
      <c r="X29" s="32"/>
      <c r="Y29" s="32"/>
      <c r="Z29" s="32"/>
      <c r="AA29" s="32"/>
      <c r="AB29" s="34"/>
    </row>
    <row r="30" spans="1:28" ht="22.5" customHeight="1" thickBot="1" x14ac:dyDescent="0.2">
      <c r="A30" s="44" t="s">
        <v>4</v>
      </c>
      <c r="B30" s="45"/>
      <c r="C30" s="45"/>
      <c r="D30" s="64" t="s">
        <v>19</v>
      </c>
      <c r="E30" s="65"/>
      <c r="F30" s="65"/>
      <c r="G30" s="65"/>
      <c r="H30" s="65"/>
      <c r="I30" s="65"/>
      <c r="J30" s="65"/>
      <c r="K30" s="65"/>
      <c r="L30" s="65"/>
      <c r="M30" s="65"/>
      <c r="N30" s="65"/>
      <c r="O30" s="65"/>
      <c r="P30" s="65"/>
      <c r="Q30" s="65"/>
      <c r="R30" s="65"/>
      <c r="S30" s="65"/>
      <c r="T30" s="65"/>
      <c r="U30" s="65"/>
      <c r="V30" s="65"/>
      <c r="W30" s="65"/>
      <c r="X30" s="65"/>
      <c r="Y30" s="65"/>
      <c r="Z30" s="65"/>
      <c r="AA30" s="65"/>
      <c r="AB30" s="66"/>
    </row>
    <row r="31" spans="1:28" ht="22.5" customHeight="1" thickBot="1" x14ac:dyDescent="0.2">
      <c r="A31" s="44" t="s">
        <v>7</v>
      </c>
      <c r="B31" s="45"/>
      <c r="C31" s="45"/>
      <c r="D31" s="58" t="s">
        <v>25</v>
      </c>
      <c r="E31" s="47"/>
      <c r="F31" s="47"/>
      <c r="G31" s="47"/>
      <c r="H31" s="47"/>
      <c r="I31" s="47"/>
      <c r="J31" s="47"/>
      <c r="K31" s="47"/>
      <c r="L31" s="47"/>
      <c r="M31" s="47"/>
      <c r="N31" s="47"/>
      <c r="O31" s="47"/>
      <c r="P31" s="47"/>
      <c r="Q31" s="47"/>
      <c r="R31" s="47"/>
      <c r="S31" s="47"/>
      <c r="T31" s="47"/>
      <c r="U31" s="47"/>
      <c r="V31" s="47"/>
      <c r="W31" s="47"/>
      <c r="X31" s="47"/>
      <c r="Y31" s="47"/>
      <c r="Z31" s="47"/>
      <c r="AA31" s="47"/>
      <c r="AB31" s="48"/>
    </row>
    <row r="32" spans="1:28" ht="14.25" thickBot="1" x14ac:dyDescent="0.2">
      <c r="A32" s="23"/>
      <c r="B32" s="23"/>
      <c r="C32" s="23"/>
      <c r="D32" s="25"/>
      <c r="E32" s="24"/>
      <c r="F32" s="24"/>
      <c r="G32" s="24"/>
      <c r="H32" s="24"/>
      <c r="I32" s="24"/>
      <c r="J32" s="24"/>
      <c r="K32" s="24"/>
      <c r="L32" s="24"/>
      <c r="M32" s="24"/>
      <c r="N32" s="24"/>
      <c r="O32" s="24"/>
      <c r="P32" s="24"/>
      <c r="Q32" s="24"/>
      <c r="R32" s="24"/>
      <c r="S32" s="24"/>
      <c r="T32" s="24"/>
      <c r="U32" s="24"/>
      <c r="V32" s="24"/>
      <c r="W32" s="24"/>
      <c r="X32" s="24"/>
      <c r="Y32" s="24"/>
      <c r="Z32" s="24"/>
      <c r="AA32" s="24"/>
      <c r="AB32" s="24"/>
    </row>
    <row r="33" spans="1:28" ht="22.5" customHeight="1" x14ac:dyDescent="0.15">
      <c r="A33" s="35" t="s">
        <v>15</v>
      </c>
      <c r="B33" s="36"/>
      <c r="C33" s="36"/>
      <c r="D33" s="39" t="s">
        <v>28</v>
      </c>
      <c r="E33" s="40"/>
      <c r="F33" s="40"/>
      <c r="G33" s="40"/>
      <c r="H33" s="40"/>
      <c r="I33" s="40"/>
      <c r="J33" s="40"/>
      <c r="K33" s="40"/>
      <c r="L33" s="40"/>
      <c r="M33" s="40"/>
      <c r="N33" s="40"/>
      <c r="O33" s="40"/>
      <c r="P33" s="40"/>
      <c r="Q33" s="40"/>
      <c r="R33" s="40"/>
      <c r="S33" s="40"/>
      <c r="T33" s="40"/>
      <c r="U33" s="40"/>
      <c r="V33" s="40"/>
      <c r="W33" s="40"/>
      <c r="X33" s="40"/>
      <c r="Y33" s="40"/>
      <c r="Z33" s="40"/>
      <c r="AA33" s="40"/>
      <c r="AB33" s="41"/>
    </row>
    <row r="34" spans="1:28" ht="22.5" customHeight="1" thickBot="1" x14ac:dyDescent="0.2">
      <c r="A34" s="37"/>
      <c r="B34" s="38"/>
      <c r="C34" s="38"/>
      <c r="D34" s="42"/>
      <c r="E34" s="42"/>
      <c r="F34" s="42"/>
      <c r="G34" s="42"/>
      <c r="H34" s="42"/>
      <c r="I34" s="42"/>
      <c r="J34" s="42"/>
      <c r="K34" s="42"/>
      <c r="L34" s="42"/>
      <c r="M34" s="42"/>
      <c r="N34" s="42"/>
      <c r="O34" s="42"/>
      <c r="P34" s="42"/>
      <c r="Q34" s="42"/>
      <c r="R34" s="42"/>
      <c r="S34" s="42"/>
      <c r="T34" s="42"/>
      <c r="U34" s="42"/>
      <c r="V34" s="42"/>
      <c r="W34" s="42"/>
      <c r="X34" s="42"/>
      <c r="Y34" s="42"/>
      <c r="Z34" s="42"/>
      <c r="AA34" s="42"/>
      <c r="AB34" s="43"/>
    </row>
  </sheetData>
  <mergeCells count="33">
    <mergeCell ref="V4:AB4"/>
    <mergeCell ref="A28:C29"/>
    <mergeCell ref="A1:AB1"/>
    <mergeCell ref="A27:C27"/>
    <mergeCell ref="A30:C30"/>
    <mergeCell ref="D30:AB30"/>
    <mergeCell ref="A9:C9"/>
    <mergeCell ref="A10:C11"/>
    <mergeCell ref="D11:AB11"/>
    <mergeCell ref="A12:C12"/>
    <mergeCell ref="A13:C14"/>
    <mergeCell ref="D14:AB14"/>
    <mergeCell ref="A7:C8"/>
    <mergeCell ref="D8:AB8"/>
    <mergeCell ref="A6:C6"/>
    <mergeCell ref="V5:AB5"/>
    <mergeCell ref="A3:B3"/>
    <mergeCell ref="D29:AB29"/>
    <mergeCell ref="A33:C34"/>
    <mergeCell ref="D33:AB34"/>
    <mergeCell ref="A15:C15"/>
    <mergeCell ref="D15:AB15"/>
    <mergeCell ref="A20:C20"/>
    <mergeCell ref="A23:C23"/>
    <mergeCell ref="D23:AB23"/>
    <mergeCell ref="A16:C17"/>
    <mergeCell ref="D16:AB17"/>
    <mergeCell ref="A24:C24"/>
    <mergeCell ref="D24:AB24"/>
    <mergeCell ref="A31:C31"/>
    <mergeCell ref="D31:AB31"/>
    <mergeCell ref="A21:C22"/>
    <mergeCell ref="D22:AB22"/>
  </mergeCells>
  <phoneticPr fontId="1"/>
  <printOptions horizontalCentered="1" verticalCentered="1"/>
  <pageMargins left="0.70866141732283472" right="0.70866141732283472" top="0.35433070866141736" bottom="0.35433070866141736" header="0.31496062992125984" footer="0.31496062992125984"/>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ED0D3-6844-4AF9-BD2A-95AC1DBC7EFE}">
  <dimension ref="A1"/>
  <sheetViews>
    <sheetView zoomScale="130" zoomScaleNormal="130" workbookViewId="0">
      <selection activeCell="P16" sqref="P16"/>
    </sheetView>
  </sheetViews>
  <sheetFormatPr defaultRowHeight="13.5" x14ac:dyDescent="0.15"/>
  <cols>
    <col min="3" max="3" width="9" customWidth="1"/>
  </cols>
  <sheetData/>
  <phoneticPr fontId="1"/>
  <printOptions horizontalCentered="1" verticalCentered="1"/>
  <pageMargins left="0.70866141732283472" right="0.70866141732283472" top="0.74803149606299213" bottom="0.74803149606299213" header="0.31496062992125984" footer="0.31496062992125984"/>
  <pageSetup paperSize="9" orientation="landscape" r:id="rId1"/>
  <headerFooter>
    <oddHeader>&amp;L※補足資料</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利用申し込み</vt:lpstr>
      <vt:lpstr>補足資料</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MENFIS</dc:creator>
  <cp:lastModifiedBy>ikeshima-s</cp:lastModifiedBy>
  <cp:lastPrinted>2020-10-17T03:38:04Z</cp:lastPrinted>
  <dcterms:created xsi:type="dcterms:W3CDTF">2018-04-30T04:04:40Z</dcterms:created>
  <dcterms:modified xsi:type="dcterms:W3CDTF">2020-10-17T03:38:29Z</dcterms:modified>
</cp:coreProperties>
</file>